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20" windowWidth="11355" windowHeight="8700"/>
  </bookViews>
  <sheets>
    <sheet name="Sheet1" sheetId="1" r:id="rId1"/>
    <sheet name="Sheet2" sheetId="2" r:id="rId2"/>
    <sheet name="Sheet3" sheetId="3" r:id="rId3"/>
  </sheets>
  <definedNames>
    <definedName name="alfa">Sheet1!$B$1</definedName>
    <definedName name="D">Sheet1!$E$3</definedName>
    <definedName name="dt">Sheet1!$E$7</definedName>
    <definedName name="dx">Sheet1!$E$6</definedName>
    <definedName name="w">Sheet1!$B$8</definedName>
  </definedNames>
  <calcPr calcId="124519"/>
</workbook>
</file>

<file path=xl/calcChain.xml><?xml version="1.0" encoding="utf-8"?>
<calcChain xmlns="http://schemas.openxmlformats.org/spreadsheetml/2006/main">
  <c r="B3" i="1"/>
  <c r="B33" s="1"/>
  <c r="E4"/>
  <c r="B4" s="1"/>
  <c r="B7"/>
  <c r="E5"/>
  <c r="B6"/>
  <c r="B35" l="1"/>
  <c r="B12"/>
  <c r="B37"/>
  <c r="B66"/>
  <c r="B68"/>
  <c r="B70"/>
  <c r="B72"/>
  <c r="B74"/>
  <c r="B76"/>
  <c r="B78"/>
  <c r="B80"/>
  <c r="B82"/>
  <c r="B84"/>
  <c r="B86"/>
  <c r="B88"/>
  <c r="B90"/>
  <c r="B92"/>
  <c r="B94"/>
  <c r="B96"/>
  <c r="B98"/>
  <c r="B100"/>
  <c r="B102"/>
  <c r="B104"/>
  <c r="B106"/>
  <c r="B108"/>
  <c r="B110"/>
  <c r="B112"/>
  <c r="B40"/>
  <c r="B42"/>
  <c r="B44"/>
  <c r="B46"/>
  <c r="B48"/>
  <c r="B50"/>
  <c r="B52"/>
  <c r="B54"/>
  <c r="B56"/>
  <c r="B58"/>
  <c r="B60"/>
  <c r="B62"/>
  <c r="B64"/>
  <c r="B65"/>
  <c r="B67"/>
  <c r="B69"/>
  <c r="B71"/>
  <c r="B73"/>
  <c r="B75"/>
  <c r="B77"/>
  <c r="B79"/>
  <c r="B81"/>
  <c r="B83"/>
  <c r="B85"/>
  <c r="B87"/>
  <c r="B89"/>
  <c r="B91"/>
  <c r="B93"/>
  <c r="B95"/>
  <c r="B97"/>
  <c r="B99"/>
  <c r="B101"/>
  <c r="B103"/>
  <c r="B105"/>
  <c r="B107"/>
  <c r="B109"/>
  <c r="B111"/>
  <c r="B39"/>
  <c r="B41"/>
  <c r="B43"/>
  <c r="B45"/>
  <c r="B47"/>
  <c r="B49"/>
  <c r="B51"/>
  <c r="B53"/>
  <c r="B55"/>
  <c r="B57"/>
  <c r="B59"/>
  <c r="B61"/>
  <c r="B63"/>
  <c r="B13"/>
  <c r="B14" s="1"/>
  <c r="B15" s="1"/>
  <c r="B16" s="1"/>
  <c r="B17" s="1"/>
  <c r="B18" s="1"/>
  <c r="B19" s="1"/>
  <c r="B20" s="1"/>
  <c r="B21" s="1"/>
  <c r="B22" s="1"/>
  <c r="B23" s="1"/>
  <c r="B24" s="1"/>
  <c r="B25" s="1"/>
  <c r="C30"/>
  <c r="B38"/>
  <c r="B36"/>
  <c r="B34"/>
  <c r="B32"/>
  <c r="B31"/>
  <c r="C31" l="1"/>
  <c r="C32" s="1"/>
  <c r="C33" s="1"/>
  <c r="C34" s="1"/>
  <c r="C35" s="1"/>
  <c r="C36" s="1"/>
  <c r="C37" s="1"/>
  <c r="C38" s="1"/>
  <c r="C39" s="1"/>
  <c r="C40" s="1"/>
  <c r="C41" s="1"/>
  <c r="C42" s="1"/>
  <c r="C43" s="1"/>
  <c r="C44" s="1"/>
  <c r="C45" s="1"/>
  <c r="C46" s="1"/>
  <c r="C47" s="1"/>
  <c r="C48" s="1"/>
  <c r="C49" s="1"/>
  <c r="C50" s="1"/>
  <c r="C51" s="1"/>
  <c r="C52" s="1"/>
  <c r="C53" s="1"/>
  <c r="C54" s="1"/>
  <c r="C55" s="1"/>
  <c r="C56" s="1"/>
  <c r="C57" s="1"/>
  <c r="C58" s="1"/>
  <c r="C59" s="1"/>
  <c r="C60" s="1"/>
  <c r="C61" s="1"/>
  <c r="C62" s="1"/>
  <c r="C63" s="1"/>
  <c r="C64" s="1"/>
  <c r="C65" s="1"/>
  <c r="C66" s="1"/>
  <c r="C67" s="1"/>
  <c r="C68" s="1"/>
  <c r="C69" s="1"/>
  <c r="C70" s="1"/>
  <c r="C71" s="1"/>
  <c r="C72" s="1"/>
  <c r="C73" s="1"/>
  <c r="C74" s="1"/>
  <c r="C75" s="1"/>
  <c r="C76" s="1"/>
  <c r="C77" s="1"/>
  <c r="C78" s="1"/>
  <c r="C79" s="1"/>
  <c r="C80" s="1"/>
  <c r="C81" s="1"/>
  <c r="C82" s="1"/>
  <c r="C83" s="1"/>
  <c r="C84" s="1"/>
  <c r="C85" s="1"/>
  <c r="C86" s="1"/>
  <c r="C87" s="1"/>
  <c r="C88" s="1"/>
  <c r="C89" s="1"/>
  <c r="C90" s="1"/>
  <c r="C91" s="1"/>
  <c r="C92" s="1"/>
  <c r="C93" s="1"/>
  <c r="C94" s="1"/>
  <c r="C95" s="1"/>
  <c r="C96" s="1"/>
  <c r="C97" s="1"/>
  <c r="C98" s="1"/>
  <c r="C99" s="1"/>
  <c r="C100" s="1"/>
  <c r="C101" s="1"/>
  <c r="C102" s="1"/>
  <c r="C103" s="1"/>
  <c r="C104" s="1"/>
  <c r="C105" s="1"/>
  <c r="C106" s="1"/>
  <c r="C107" s="1"/>
  <c r="C108" s="1"/>
  <c r="C109" s="1"/>
  <c r="C110" s="1"/>
  <c r="C111" s="1"/>
  <c r="C112" s="1"/>
  <c r="D30"/>
  <c r="D31" l="1"/>
  <c r="D32" s="1"/>
  <c r="D33" s="1"/>
  <c r="D34" s="1"/>
  <c r="D35" s="1"/>
  <c r="D36" s="1"/>
  <c r="D37" s="1"/>
  <c r="D38" s="1"/>
  <c r="D39" s="1"/>
  <c r="D40" s="1"/>
  <c r="D41" s="1"/>
  <c r="D42" s="1"/>
  <c r="D43" s="1"/>
  <c r="D44" s="1"/>
  <c r="D45" s="1"/>
  <c r="D46" s="1"/>
  <c r="D47" s="1"/>
  <c r="D48" s="1"/>
  <c r="D49" s="1"/>
  <c r="D50" s="1"/>
  <c r="D51" s="1"/>
  <c r="D52" s="1"/>
  <c r="D53" s="1"/>
  <c r="D54" s="1"/>
  <c r="D55" s="1"/>
  <c r="D56" s="1"/>
  <c r="D57" s="1"/>
  <c r="D58" s="1"/>
  <c r="D59" s="1"/>
  <c r="D60" s="1"/>
  <c r="D61" s="1"/>
  <c r="D62" s="1"/>
  <c r="D63" s="1"/>
  <c r="D64" s="1"/>
  <c r="D65" s="1"/>
  <c r="D66" s="1"/>
  <c r="D67" s="1"/>
  <c r="D68" s="1"/>
  <c r="D69" s="1"/>
  <c r="D70" s="1"/>
  <c r="D71" s="1"/>
  <c r="D72" s="1"/>
  <c r="D73" s="1"/>
  <c r="D74" s="1"/>
  <c r="D75" s="1"/>
  <c r="D76" s="1"/>
  <c r="D77" s="1"/>
  <c r="D78" s="1"/>
  <c r="D79" s="1"/>
  <c r="D80" s="1"/>
  <c r="D81" s="1"/>
  <c r="D82" s="1"/>
  <c r="D83" s="1"/>
  <c r="D84" s="1"/>
  <c r="D85" s="1"/>
  <c r="D86" s="1"/>
  <c r="D87" s="1"/>
  <c r="D88" s="1"/>
  <c r="D89" s="1"/>
  <c r="D90" s="1"/>
  <c r="D91" s="1"/>
  <c r="D92" s="1"/>
  <c r="D93" s="1"/>
  <c r="D94" s="1"/>
  <c r="D95" s="1"/>
  <c r="D96" s="1"/>
  <c r="D97" s="1"/>
  <c r="D98" s="1"/>
  <c r="D99" s="1"/>
  <c r="D100" s="1"/>
  <c r="D101" s="1"/>
  <c r="D102" s="1"/>
  <c r="D103" s="1"/>
  <c r="D104" s="1"/>
  <c r="D105" s="1"/>
  <c r="D106" s="1"/>
  <c r="D107" s="1"/>
  <c r="D108" s="1"/>
  <c r="D109" s="1"/>
  <c r="D110" s="1"/>
  <c r="D111" s="1"/>
  <c r="D112" s="1"/>
  <c r="E30"/>
  <c r="E31" l="1"/>
  <c r="E32" s="1"/>
  <c r="E33" s="1"/>
  <c r="E34" s="1"/>
  <c r="E35" s="1"/>
  <c r="E36" s="1"/>
  <c r="E37" s="1"/>
  <c r="E38" s="1"/>
  <c r="E39" s="1"/>
  <c r="E40" s="1"/>
  <c r="E41" s="1"/>
  <c r="E42" s="1"/>
  <c r="E43" s="1"/>
  <c r="E44" s="1"/>
  <c r="E45" s="1"/>
  <c r="E46" s="1"/>
  <c r="E47" s="1"/>
  <c r="E48" s="1"/>
  <c r="E49" s="1"/>
  <c r="E50" s="1"/>
  <c r="E51" s="1"/>
  <c r="E52" s="1"/>
  <c r="E53" s="1"/>
  <c r="E54" s="1"/>
  <c r="E55" s="1"/>
  <c r="E56" s="1"/>
  <c r="E57" s="1"/>
  <c r="E58" s="1"/>
  <c r="E59" s="1"/>
  <c r="E60" s="1"/>
  <c r="E61" s="1"/>
  <c r="E62" s="1"/>
  <c r="E63" s="1"/>
  <c r="E64" s="1"/>
  <c r="E65" s="1"/>
  <c r="E66" s="1"/>
  <c r="E67" s="1"/>
  <c r="E68" s="1"/>
  <c r="E69" s="1"/>
  <c r="E70" s="1"/>
  <c r="E71" s="1"/>
  <c r="E72" s="1"/>
  <c r="E73" s="1"/>
  <c r="E74" s="1"/>
  <c r="E75" s="1"/>
  <c r="E76" s="1"/>
  <c r="E77" s="1"/>
  <c r="E78" s="1"/>
  <c r="E79" s="1"/>
  <c r="E80" s="1"/>
  <c r="E81" s="1"/>
  <c r="E82" s="1"/>
  <c r="E83" s="1"/>
  <c r="E84" s="1"/>
  <c r="E85" s="1"/>
  <c r="E86" s="1"/>
  <c r="E87" s="1"/>
  <c r="E88" s="1"/>
  <c r="E89" s="1"/>
  <c r="E90" s="1"/>
  <c r="E91" s="1"/>
  <c r="E92" s="1"/>
  <c r="E93" s="1"/>
  <c r="E94" s="1"/>
  <c r="E95" s="1"/>
  <c r="E96" s="1"/>
  <c r="E97" s="1"/>
  <c r="E98" s="1"/>
  <c r="E99" s="1"/>
  <c r="E100" s="1"/>
  <c r="E101" s="1"/>
  <c r="E102" s="1"/>
  <c r="E103" s="1"/>
  <c r="E104" s="1"/>
  <c r="E105" s="1"/>
  <c r="E106" s="1"/>
  <c r="E107" s="1"/>
  <c r="E108" s="1"/>
  <c r="E109" s="1"/>
  <c r="E110" s="1"/>
  <c r="E111" s="1"/>
  <c r="E112" s="1"/>
  <c r="F30"/>
  <c r="F31" l="1"/>
  <c r="F32" s="1"/>
  <c r="F33" s="1"/>
  <c r="F34" s="1"/>
  <c r="F35" s="1"/>
  <c r="F36" s="1"/>
  <c r="F37" s="1"/>
  <c r="F38" s="1"/>
  <c r="F39" s="1"/>
  <c r="F40" s="1"/>
  <c r="F41" s="1"/>
  <c r="F42" s="1"/>
  <c r="F43" s="1"/>
  <c r="F44" s="1"/>
  <c r="F45" s="1"/>
  <c r="F46" s="1"/>
  <c r="F47" s="1"/>
  <c r="F48" s="1"/>
  <c r="F49" s="1"/>
  <c r="F50" s="1"/>
  <c r="F51" s="1"/>
  <c r="F52" s="1"/>
  <c r="F53" s="1"/>
  <c r="F54" s="1"/>
  <c r="F55" s="1"/>
  <c r="F56" s="1"/>
  <c r="F57" s="1"/>
  <c r="F58" s="1"/>
  <c r="F59" s="1"/>
  <c r="F60" s="1"/>
  <c r="F61" s="1"/>
  <c r="F62" s="1"/>
  <c r="F63" s="1"/>
  <c r="F64" s="1"/>
  <c r="F65" s="1"/>
  <c r="F66" s="1"/>
  <c r="F67" s="1"/>
  <c r="F68" s="1"/>
  <c r="F69" s="1"/>
  <c r="F70" s="1"/>
  <c r="F71" s="1"/>
  <c r="F72" s="1"/>
  <c r="F73" s="1"/>
  <c r="F74" s="1"/>
  <c r="F75" s="1"/>
  <c r="F76" s="1"/>
  <c r="F77" s="1"/>
  <c r="F78" s="1"/>
  <c r="F79" s="1"/>
  <c r="F80" s="1"/>
  <c r="F81" s="1"/>
  <c r="F82" s="1"/>
  <c r="F83" s="1"/>
  <c r="F84" s="1"/>
  <c r="F85" s="1"/>
  <c r="F86" s="1"/>
  <c r="F87" s="1"/>
  <c r="F88" s="1"/>
  <c r="F89" s="1"/>
  <c r="F90" s="1"/>
  <c r="F91" s="1"/>
  <c r="F92" s="1"/>
  <c r="F93" s="1"/>
  <c r="F94" s="1"/>
  <c r="F95" s="1"/>
  <c r="F96" s="1"/>
  <c r="F97" s="1"/>
  <c r="F98" s="1"/>
  <c r="F99" s="1"/>
  <c r="F100" s="1"/>
  <c r="F101" s="1"/>
  <c r="F102" s="1"/>
  <c r="F103" s="1"/>
  <c r="F104" s="1"/>
  <c r="F105" s="1"/>
  <c r="F106" s="1"/>
  <c r="F107" s="1"/>
  <c r="F108" s="1"/>
  <c r="F109" s="1"/>
  <c r="F110" s="1"/>
  <c r="F111" s="1"/>
  <c r="F112" s="1"/>
  <c r="G30"/>
  <c r="G31" l="1"/>
  <c r="G32" s="1"/>
  <c r="G33" s="1"/>
  <c r="G34" s="1"/>
  <c r="G35" s="1"/>
  <c r="G36" s="1"/>
  <c r="G37" s="1"/>
  <c r="G38" s="1"/>
  <c r="G39" s="1"/>
  <c r="G40" s="1"/>
  <c r="G41" s="1"/>
  <c r="G42" s="1"/>
  <c r="G43" s="1"/>
  <c r="G44" s="1"/>
  <c r="G45" s="1"/>
  <c r="G46" s="1"/>
  <c r="G47" s="1"/>
  <c r="G48" s="1"/>
  <c r="G49" s="1"/>
  <c r="G50" s="1"/>
  <c r="G51" s="1"/>
  <c r="G52" s="1"/>
  <c r="G53" s="1"/>
  <c r="G54" s="1"/>
  <c r="G55" s="1"/>
  <c r="G56" s="1"/>
  <c r="G57" s="1"/>
  <c r="G58" s="1"/>
  <c r="G59" s="1"/>
  <c r="G60" s="1"/>
  <c r="G61" s="1"/>
  <c r="G62" s="1"/>
  <c r="G63" s="1"/>
  <c r="G64" s="1"/>
  <c r="G65" s="1"/>
  <c r="G66" s="1"/>
  <c r="G67" s="1"/>
  <c r="G68" s="1"/>
  <c r="G69" s="1"/>
  <c r="G70" s="1"/>
  <c r="G71" s="1"/>
  <c r="G72" s="1"/>
  <c r="G73" s="1"/>
  <c r="G74" s="1"/>
  <c r="G75" s="1"/>
  <c r="G76" s="1"/>
  <c r="G77" s="1"/>
  <c r="G78" s="1"/>
  <c r="G79" s="1"/>
  <c r="G80" s="1"/>
  <c r="G81" s="1"/>
  <c r="G82" s="1"/>
  <c r="G83" s="1"/>
  <c r="G84" s="1"/>
  <c r="G85" s="1"/>
  <c r="G86" s="1"/>
  <c r="G87" s="1"/>
  <c r="G88" s="1"/>
  <c r="G89" s="1"/>
  <c r="G90" s="1"/>
  <c r="G91" s="1"/>
  <c r="G92" s="1"/>
  <c r="G93" s="1"/>
  <c r="G94" s="1"/>
  <c r="G95" s="1"/>
  <c r="G96" s="1"/>
  <c r="G97" s="1"/>
  <c r="G98" s="1"/>
  <c r="G99" s="1"/>
  <c r="G100" s="1"/>
  <c r="G101" s="1"/>
  <c r="G102" s="1"/>
  <c r="G103" s="1"/>
  <c r="G104" s="1"/>
  <c r="G105" s="1"/>
  <c r="G106" s="1"/>
  <c r="G107" s="1"/>
  <c r="G108" s="1"/>
  <c r="G109" s="1"/>
  <c r="G110" s="1"/>
  <c r="G111" s="1"/>
  <c r="G112" s="1"/>
  <c r="H30"/>
  <c r="H31" l="1"/>
  <c r="H32" s="1"/>
  <c r="H33" s="1"/>
  <c r="H34" s="1"/>
  <c r="H35" s="1"/>
  <c r="H36" s="1"/>
  <c r="H37" s="1"/>
  <c r="H38" s="1"/>
  <c r="H39" s="1"/>
  <c r="H40" s="1"/>
  <c r="H41" s="1"/>
  <c r="H42" s="1"/>
  <c r="H43" s="1"/>
  <c r="H44" s="1"/>
  <c r="H45" s="1"/>
  <c r="H46" s="1"/>
  <c r="H47" s="1"/>
  <c r="H48" s="1"/>
  <c r="H49" s="1"/>
  <c r="H50" s="1"/>
  <c r="H51" s="1"/>
  <c r="H52" s="1"/>
  <c r="H53" s="1"/>
  <c r="H54" s="1"/>
  <c r="H55" s="1"/>
  <c r="H56" s="1"/>
  <c r="H57" s="1"/>
  <c r="H58" s="1"/>
  <c r="H59" s="1"/>
  <c r="H60" s="1"/>
  <c r="H61" s="1"/>
  <c r="H62" s="1"/>
  <c r="H63" s="1"/>
  <c r="H64" s="1"/>
  <c r="H65" s="1"/>
  <c r="H66" s="1"/>
  <c r="H67" s="1"/>
  <c r="H68" s="1"/>
  <c r="H69" s="1"/>
  <c r="H70" s="1"/>
  <c r="H71" s="1"/>
  <c r="H72" s="1"/>
  <c r="H73" s="1"/>
  <c r="H74" s="1"/>
  <c r="H75" s="1"/>
  <c r="H76" s="1"/>
  <c r="H77" s="1"/>
  <c r="H78" s="1"/>
  <c r="H79" s="1"/>
  <c r="H80" s="1"/>
  <c r="H81" s="1"/>
  <c r="H82" s="1"/>
  <c r="H83" s="1"/>
  <c r="H84" s="1"/>
  <c r="H85" s="1"/>
  <c r="H86" s="1"/>
  <c r="H87" s="1"/>
  <c r="H88" s="1"/>
  <c r="H89" s="1"/>
  <c r="H90" s="1"/>
  <c r="H91" s="1"/>
  <c r="H92" s="1"/>
  <c r="H93" s="1"/>
  <c r="H94" s="1"/>
  <c r="H95" s="1"/>
  <c r="H96" s="1"/>
  <c r="H97" s="1"/>
  <c r="H98" s="1"/>
  <c r="H99" s="1"/>
  <c r="H100" s="1"/>
  <c r="H101" s="1"/>
  <c r="H102" s="1"/>
  <c r="H103" s="1"/>
  <c r="H104" s="1"/>
  <c r="H105" s="1"/>
  <c r="H106" s="1"/>
  <c r="H107" s="1"/>
  <c r="H108" s="1"/>
  <c r="H109" s="1"/>
  <c r="H110" s="1"/>
  <c r="H111" s="1"/>
  <c r="H112" s="1"/>
  <c r="I30"/>
  <c r="I31" l="1"/>
  <c r="I32" s="1"/>
  <c r="I33" s="1"/>
  <c r="I34" s="1"/>
  <c r="I35" s="1"/>
  <c r="I36" s="1"/>
  <c r="I37" s="1"/>
  <c r="I38" s="1"/>
  <c r="I39" s="1"/>
  <c r="I40" s="1"/>
  <c r="I41" s="1"/>
  <c r="I42" s="1"/>
  <c r="I43" s="1"/>
  <c r="I44" s="1"/>
  <c r="I45" s="1"/>
  <c r="I46" s="1"/>
  <c r="I47" s="1"/>
  <c r="I48" s="1"/>
  <c r="I49" s="1"/>
  <c r="I50" s="1"/>
  <c r="I51" s="1"/>
  <c r="I52" s="1"/>
  <c r="I53" s="1"/>
  <c r="I54" s="1"/>
  <c r="I55" s="1"/>
  <c r="I56" s="1"/>
  <c r="I57" s="1"/>
  <c r="I58" s="1"/>
  <c r="I59" s="1"/>
  <c r="I60" s="1"/>
  <c r="I61" s="1"/>
  <c r="I62" s="1"/>
  <c r="I63" s="1"/>
  <c r="I64" s="1"/>
  <c r="I65" s="1"/>
  <c r="I66" s="1"/>
  <c r="I67" s="1"/>
  <c r="I68" s="1"/>
  <c r="I69" s="1"/>
  <c r="I70" s="1"/>
  <c r="I71" s="1"/>
  <c r="I72" s="1"/>
  <c r="I73" s="1"/>
  <c r="I74" s="1"/>
  <c r="I75" s="1"/>
  <c r="I76" s="1"/>
  <c r="I77" s="1"/>
  <c r="I78" s="1"/>
  <c r="I79" s="1"/>
  <c r="I80" s="1"/>
  <c r="I81" s="1"/>
  <c r="I82" s="1"/>
  <c r="I83" s="1"/>
  <c r="I84" s="1"/>
  <c r="I85" s="1"/>
  <c r="I86" s="1"/>
  <c r="I87" s="1"/>
  <c r="I88" s="1"/>
  <c r="I89" s="1"/>
  <c r="I90" s="1"/>
  <c r="I91" s="1"/>
  <c r="I92" s="1"/>
  <c r="I93" s="1"/>
  <c r="I94" s="1"/>
  <c r="I95" s="1"/>
  <c r="I96" s="1"/>
  <c r="I97" s="1"/>
  <c r="I98" s="1"/>
  <c r="I99" s="1"/>
  <c r="I100" s="1"/>
  <c r="I101" s="1"/>
  <c r="I102" s="1"/>
  <c r="I103" s="1"/>
  <c r="I104" s="1"/>
  <c r="I105" s="1"/>
  <c r="I106" s="1"/>
  <c r="I107" s="1"/>
  <c r="I108" s="1"/>
  <c r="I109" s="1"/>
  <c r="I110" s="1"/>
  <c r="I111" s="1"/>
  <c r="I112" s="1"/>
  <c r="J30"/>
  <c r="J31" l="1"/>
  <c r="J32" s="1"/>
  <c r="J33" s="1"/>
  <c r="J34" s="1"/>
  <c r="J35" s="1"/>
  <c r="J36" s="1"/>
  <c r="J37" s="1"/>
  <c r="J38" s="1"/>
  <c r="J39" s="1"/>
  <c r="J40" s="1"/>
  <c r="J41" s="1"/>
  <c r="J42" s="1"/>
  <c r="J43" s="1"/>
  <c r="J44" s="1"/>
  <c r="J45" s="1"/>
  <c r="J46" s="1"/>
  <c r="J47" s="1"/>
  <c r="J48" s="1"/>
  <c r="J49" s="1"/>
  <c r="J50" s="1"/>
  <c r="J51" s="1"/>
  <c r="J52" s="1"/>
  <c r="J53" s="1"/>
  <c r="J54" s="1"/>
  <c r="J55" s="1"/>
  <c r="J56" s="1"/>
  <c r="J57" s="1"/>
  <c r="J58" s="1"/>
  <c r="J59" s="1"/>
  <c r="J60" s="1"/>
  <c r="J61" s="1"/>
  <c r="J62" s="1"/>
  <c r="J63" s="1"/>
  <c r="J64" s="1"/>
  <c r="J65" s="1"/>
  <c r="J66" s="1"/>
  <c r="J67" s="1"/>
  <c r="J68" s="1"/>
  <c r="J69" s="1"/>
  <c r="J70" s="1"/>
  <c r="J71" s="1"/>
  <c r="J72" s="1"/>
  <c r="J73" s="1"/>
  <c r="J74" s="1"/>
  <c r="J75" s="1"/>
  <c r="J76" s="1"/>
  <c r="J77" s="1"/>
  <c r="J78" s="1"/>
  <c r="J79" s="1"/>
  <c r="J80" s="1"/>
  <c r="J81" s="1"/>
  <c r="J82" s="1"/>
  <c r="J83" s="1"/>
  <c r="J84" s="1"/>
  <c r="J85" s="1"/>
  <c r="J86" s="1"/>
  <c r="J87" s="1"/>
  <c r="J88" s="1"/>
  <c r="J89" s="1"/>
  <c r="J90" s="1"/>
  <c r="J91" s="1"/>
  <c r="J92" s="1"/>
  <c r="J93" s="1"/>
  <c r="J94" s="1"/>
  <c r="J95" s="1"/>
  <c r="J96" s="1"/>
  <c r="J97" s="1"/>
  <c r="J98" s="1"/>
  <c r="J99" s="1"/>
  <c r="J100" s="1"/>
  <c r="J101" s="1"/>
  <c r="J102" s="1"/>
  <c r="J103" s="1"/>
  <c r="J104" s="1"/>
  <c r="J105" s="1"/>
  <c r="J106" s="1"/>
  <c r="J107" s="1"/>
  <c r="J108" s="1"/>
  <c r="J109" s="1"/>
  <c r="J110" s="1"/>
  <c r="J111" s="1"/>
  <c r="J112" s="1"/>
  <c r="K30"/>
  <c r="K31" l="1"/>
  <c r="K32" s="1"/>
  <c r="K33" s="1"/>
  <c r="K34" s="1"/>
  <c r="K35" s="1"/>
  <c r="K36" s="1"/>
  <c r="K37" s="1"/>
  <c r="K38" s="1"/>
  <c r="K39" s="1"/>
  <c r="K40" s="1"/>
  <c r="K41" s="1"/>
  <c r="K42" s="1"/>
  <c r="K43" s="1"/>
  <c r="K44" s="1"/>
  <c r="K45" s="1"/>
  <c r="K46" s="1"/>
  <c r="K47" s="1"/>
  <c r="K48" s="1"/>
  <c r="K49" s="1"/>
  <c r="K50" s="1"/>
  <c r="K51" s="1"/>
  <c r="K52" s="1"/>
  <c r="K53" s="1"/>
  <c r="K54" s="1"/>
  <c r="K55" s="1"/>
  <c r="K56" s="1"/>
  <c r="K57" s="1"/>
  <c r="K58" s="1"/>
  <c r="K59" s="1"/>
  <c r="K60" s="1"/>
  <c r="K61" s="1"/>
  <c r="K62" s="1"/>
  <c r="K63" s="1"/>
  <c r="K64" s="1"/>
  <c r="K65" s="1"/>
  <c r="K66" s="1"/>
  <c r="K67" s="1"/>
  <c r="K68" s="1"/>
  <c r="K69" s="1"/>
  <c r="K70" s="1"/>
  <c r="K71" s="1"/>
  <c r="K72" s="1"/>
  <c r="K73" s="1"/>
  <c r="K74" s="1"/>
  <c r="K75" s="1"/>
  <c r="K76" s="1"/>
  <c r="K77" s="1"/>
  <c r="K78" s="1"/>
  <c r="K79" s="1"/>
  <c r="K80" s="1"/>
  <c r="K81" s="1"/>
  <c r="K82" s="1"/>
  <c r="K83" s="1"/>
  <c r="K84" s="1"/>
  <c r="K85" s="1"/>
  <c r="K86" s="1"/>
  <c r="K87" s="1"/>
  <c r="K88" s="1"/>
  <c r="K89" s="1"/>
  <c r="K90" s="1"/>
  <c r="K91" s="1"/>
  <c r="K92" s="1"/>
  <c r="K93" s="1"/>
  <c r="K94" s="1"/>
  <c r="K95" s="1"/>
  <c r="K96" s="1"/>
  <c r="K97" s="1"/>
  <c r="K98" s="1"/>
  <c r="K99" s="1"/>
  <c r="K100" s="1"/>
  <c r="K101" s="1"/>
  <c r="K102" s="1"/>
  <c r="K103" s="1"/>
  <c r="K104" s="1"/>
  <c r="K105" s="1"/>
  <c r="K106" s="1"/>
  <c r="K107" s="1"/>
  <c r="K108" s="1"/>
  <c r="K109" s="1"/>
  <c r="K110" s="1"/>
  <c r="K111" s="1"/>
  <c r="K112" s="1"/>
  <c r="L30"/>
  <c r="L31" l="1"/>
  <c r="L32" s="1"/>
  <c r="L33" s="1"/>
  <c r="L34" s="1"/>
  <c r="L35" s="1"/>
  <c r="L36" s="1"/>
  <c r="L37" s="1"/>
  <c r="L38" s="1"/>
  <c r="L39" s="1"/>
  <c r="L40" s="1"/>
  <c r="L41" s="1"/>
  <c r="L42" s="1"/>
  <c r="L43" s="1"/>
  <c r="L44" s="1"/>
  <c r="L45" s="1"/>
  <c r="L46" s="1"/>
  <c r="L47" s="1"/>
  <c r="L48" s="1"/>
  <c r="L49" s="1"/>
  <c r="L50" s="1"/>
  <c r="L51" s="1"/>
  <c r="L52" s="1"/>
  <c r="L53" s="1"/>
  <c r="L54" s="1"/>
  <c r="L55" s="1"/>
  <c r="L56" s="1"/>
  <c r="L57" s="1"/>
  <c r="L58" s="1"/>
  <c r="L59" s="1"/>
  <c r="L60" s="1"/>
  <c r="L61" s="1"/>
  <c r="L62" s="1"/>
  <c r="L63" s="1"/>
  <c r="L64" s="1"/>
  <c r="L65" s="1"/>
  <c r="L66" s="1"/>
  <c r="L67" s="1"/>
  <c r="L68" s="1"/>
  <c r="L69" s="1"/>
  <c r="L70" s="1"/>
  <c r="L71" s="1"/>
  <c r="L72" s="1"/>
  <c r="L73" s="1"/>
  <c r="L74" s="1"/>
  <c r="L75" s="1"/>
  <c r="L76" s="1"/>
  <c r="L77" s="1"/>
  <c r="L78" s="1"/>
  <c r="L79" s="1"/>
  <c r="L80" s="1"/>
  <c r="L81" s="1"/>
  <c r="L82" s="1"/>
  <c r="L83" s="1"/>
  <c r="L84" s="1"/>
  <c r="L85" s="1"/>
  <c r="L86" s="1"/>
  <c r="L87" s="1"/>
  <c r="L88" s="1"/>
  <c r="L89" s="1"/>
  <c r="L90" s="1"/>
  <c r="L91" s="1"/>
  <c r="L92" s="1"/>
  <c r="L93" s="1"/>
  <c r="L94" s="1"/>
  <c r="L95" s="1"/>
  <c r="L96" s="1"/>
  <c r="L97" s="1"/>
  <c r="L98" s="1"/>
  <c r="L99" s="1"/>
  <c r="L100" s="1"/>
  <c r="L101" s="1"/>
  <c r="L102" s="1"/>
  <c r="L103" s="1"/>
  <c r="L104" s="1"/>
  <c r="L105" s="1"/>
  <c r="L106" s="1"/>
  <c r="L107" s="1"/>
  <c r="L108" s="1"/>
  <c r="L109" s="1"/>
  <c r="L110" s="1"/>
  <c r="L111" s="1"/>
  <c r="L112" s="1"/>
</calcChain>
</file>

<file path=xl/sharedStrings.xml><?xml version="1.0" encoding="utf-8"?>
<sst xmlns="http://schemas.openxmlformats.org/spreadsheetml/2006/main" count="29" uniqueCount="29">
  <si>
    <t>x</t>
  </si>
  <si>
    <t>[m]</t>
  </si>
  <si>
    <t>[mg/l]</t>
  </si>
  <si>
    <t>c</t>
  </si>
  <si>
    <t>α</t>
  </si>
  <si>
    <t>Q [l/s]</t>
  </si>
  <si>
    <t>D [m]</t>
  </si>
  <si>
    <t>Δx [m]</t>
  </si>
  <si>
    <t>Ks [m/s]</t>
  </si>
  <si>
    <t>O [m]</t>
  </si>
  <si>
    <t>V [l]</t>
  </si>
  <si>
    <t>W [mg/s]</t>
  </si>
  <si>
    <t>Δt [s]</t>
  </si>
  <si>
    <t>x [m]</t>
  </si>
  <si>
    <t>t [s]</t>
  </si>
  <si>
    <r>
      <t>A [m</t>
    </r>
    <r>
      <rPr>
        <b/>
        <vertAlign val="superscript"/>
        <sz val="10"/>
        <rFont val="Calibri"/>
        <family val="2"/>
        <scheme val="minor"/>
      </rPr>
      <t>2</t>
    </r>
    <r>
      <rPr>
        <b/>
        <sz val="10"/>
        <rFont val="Calibri"/>
        <family val="2"/>
        <scheme val="minor"/>
      </rPr>
      <t>]</t>
    </r>
  </si>
  <si>
    <r>
      <t>c</t>
    </r>
    <r>
      <rPr>
        <b/>
        <vertAlign val="subscript"/>
        <sz val="10"/>
        <rFont val="Calibri"/>
        <family val="2"/>
        <scheme val="minor"/>
      </rPr>
      <t>0</t>
    </r>
    <r>
      <rPr>
        <b/>
        <sz val="10"/>
        <rFont val="Calibri"/>
        <family val="2"/>
        <scheme val="minor"/>
      </rPr>
      <t xml:space="preserve"> [mg/l]</t>
    </r>
  </si>
  <si>
    <r>
      <t>K [s</t>
    </r>
    <r>
      <rPr>
        <b/>
        <vertAlign val="superscript"/>
        <sz val="10"/>
        <rFont val="Calibri"/>
        <family val="2"/>
        <scheme val="minor"/>
      </rPr>
      <t>-1</t>
    </r>
    <r>
      <rPr>
        <b/>
        <sz val="10"/>
        <rFont val="Calibri"/>
        <family val="2"/>
        <scheme val="minor"/>
      </rPr>
      <t>]</t>
    </r>
  </si>
  <si>
    <r>
      <t>C</t>
    </r>
    <r>
      <rPr>
        <b/>
        <vertAlign val="subscript"/>
        <sz val="10"/>
        <rFont val="Calibri"/>
        <family val="2"/>
        <scheme val="minor"/>
      </rPr>
      <t>0</t>
    </r>
  </si>
  <si>
    <r>
      <t>C</t>
    </r>
    <r>
      <rPr>
        <b/>
        <vertAlign val="subscript"/>
        <sz val="10"/>
        <rFont val="Calibri"/>
        <family val="2"/>
        <scheme val="minor"/>
      </rPr>
      <t>1</t>
    </r>
  </si>
  <si>
    <r>
      <t>C</t>
    </r>
    <r>
      <rPr>
        <b/>
        <vertAlign val="subscript"/>
        <sz val="10"/>
        <rFont val="Calibri"/>
        <family val="2"/>
        <scheme val="minor"/>
      </rPr>
      <t>2</t>
    </r>
  </si>
  <si>
    <r>
      <t>C</t>
    </r>
    <r>
      <rPr>
        <b/>
        <vertAlign val="subscript"/>
        <sz val="10"/>
        <rFont val="Calibri"/>
        <family val="2"/>
        <scheme val="minor"/>
      </rPr>
      <t>3</t>
    </r>
  </si>
  <si>
    <r>
      <t>C</t>
    </r>
    <r>
      <rPr>
        <b/>
        <vertAlign val="subscript"/>
        <sz val="10"/>
        <rFont val="Calibri"/>
        <family val="2"/>
        <scheme val="minor"/>
      </rPr>
      <t>4</t>
    </r>
  </si>
  <si>
    <r>
      <t>C</t>
    </r>
    <r>
      <rPr>
        <b/>
        <vertAlign val="subscript"/>
        <sz val="10"/>
        <rFont val="Calibri"/>
        <family val="2"/>
        <scheme val="minor"/>
      </rPr>
      <t>5</t>
    </r>
  </si>
  <si>
    <r>
      <t>C</t>
    </r>
    <r>
      <rPr>
        <b/>
        <vertAlign val="subscript"/>
        <sz val="10"/>
        <rFont val="Calibri"/>
        <family val="2"/>
        <scheme val="minor"/>
      </rPr>
      <t>6</t>
    </r>
  </si>
  <si>
    <r>
      <t>C</t>
    </r>
    <r>
      <rPr>
        <b/>
        <vertAlign val="subscript"/>
        <sz val="10"/>
        <rFont val="Calibri"/>
        <family val="2"/>
        <scheme val="minor"/>
      </rPr>
      <t>7</t>
    </r>
  </si>
  <si>
    <r>
      <t>C</t>
    </r>
    <r>
      <rPr>
        <b/>
        <vertAlign val="subscript"/>
        <sz val="10"/>
        <rFont val="Calibri"/>
        <family val="2"/>
        <scheme val="minor"/>
      </rPr>
      <t>8</t>
    </r>
  </si>
  <si>
    <r>
      <t>C</t>
    </r>
    <r>
      <rPr>
        <b/>
        <vertAlign val="subscript"/>
        <sz val="10"/>
        <rFont val="Calibri"/>
        <family val="2"/>
        <scheme val="minor"/>
      </rPr>
      <t>9</t>
    </r>
  </si>
  <si>
    <r>
      <t>C</t>
    </r>
    <r>
      <rPr>
        <b/>
        <vertAlign val="subscript"/>
        <sz val="10"/>
        <rFont val="Calibri"/>
        <family val="2"/>
        <scheme val="minor"/>
      </rPr>
      <t>10</t>
    </r>
  </si>
</sst>
</file>

<file path=xl/styles.xml><?xml version="1.0" encoding="utf-8"?>
<styleSheet xmlns="http://schemas.openxmlformats.org/spreadsheetml/2006/main">
  <numFmts count="3">
    <numFmt numFmtId="164" formatCode="0.00000"/>
    <numFmt numFmtId="165" formatCode="0.000"/>
    <numFmt numFmtId="169" formatCode="0.0000"/>
  </numFmts>
  <fonts count="6">
    <font>
      <sz val="10"/>
      <name val="Arial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b/>
      <vertAlign val="superscript"/>
      <sz val="10"/>
      <name val="Calibri"/>
      <family val="2"/>
      <scheme val="minor"/>
    </font>
    <font>
      <b/>
      <vertAlign val="subscript"/>
      <sz val="10"/>
      <name val="Calibri"/>
      <family val="2"/>
      <scheme val="minor"/>
    </font>
    <font>
      <i/>
      <sz val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/>
    <xf numFmtId="0" fontId="1" fillId="0" borderId="3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11" fontId="2" fillId="0" borderId="4" xfId="0" applyNumberFormat="1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1" fillId="0" borderId="17" xfId="0" applyFont="1" applyBorder="1" applyAlignment="1">
      <alignment horizontal="center"/>
    </xf>
    <xf numFmtId="0" fontId="1" fillId="0" borderId="15" xfId="0" applyFont="1" applyBorder="1" applyAlignment="1">
      <alignment horizontal="center"/>
    </xf>
    <xf numFmtId="0" fontId="1" fillId="0" borderId="18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169" fontId="2" fillId="0" borderId="16" xfId="0" applyNumberFormat="1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169" fontId="2" fillId="0" borderId="11" xfId="0" applyNumberFormat="1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169" fontId="2" fillId="0" borderId="13" xfId="0" applyNumberFormat="1" applyFont="1" applyBorder="1" applyAlignment="1">
      <alignment horizontal="center"/>
    </xf>
    <xf numFmtId="0" fontId="1" fillId="0" borderId="25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165" fontId="2" fillId="0" borderId="24" xfId="0" applyNumberFormat="1" applyFont="1" applyBorder="1" applyAlignment="1">
      <alignment horizontal="center"/>
    </xf>
    <xf numFmtId="165" fontId="2" fillId="0" borderId="2" xfId="0" applyNumberFormat="1" applyFont="1" applyBorder="1" applyAlignment="1">
      <alignment horizontal="center"/>
    </xf>
    <xf numFmtId="165" fontId="2" fillId="0" borderId="16" xfId="0" applyNumberFormat="1" applyFont="1" applyBorder="1" applyAlignment="1">
      <alignment horizontal="center"/>
    </xf>
    <xf numFmtId="165" fontId="2" fillId="0" borderId="22" xfId="0" applyNumberFormat="1" applyFont="1" applyBorder="1" applyAlignment="1">
      <alignment horizontal="center"/>
    </xf>
    <xf numFmtId="165" fontId="2" fillId="0" borderId="1" xfId="0" applyNumberFormat="1" applyFont="1" applyBorder="1" applyAlignment="1">
      <alignment horizontal="center"/>
    </xf>
    <xf numFmtId="165" fontId="2" fillId="0" borderId="11" xfId="0" applyNumberFormat="1" applyFont="1" applyBorder="1" applyAlignment="1">
      <alignment horizontal="center"/>
    </xf>
    <xf numFmtId="165" fontId="2" fillId="0" borderId="23" xfId="0" applyNumberFormat="1" applyFont="1" applyBorder="1" applyAlignment="1">
      <alignment horizontal="center"/>
    </xf>
    <xf numFmtId="165" fontId="2" fillId="0" borderId="20" xfId="0" applyNumberFormat="1" applyFont="1" applyBorder="1" applyAlignment="1">
      <alignment horizontal="center"/>
    </xf>
    <xf numFmtId="165" fontId="2" fillId="0" borderId="13" xfId="0" applyNumberFormat="1" applyFont="1" applyBorder="1" applyAlignment="1">
      <alignment horizontal="center"/>
    </xf>
    <xf numFmtId="165" fontId="2" fillId="0" borderId="21" xfId="0" applyNumberFormat="1" applyFont="1" applyBorder="1" applyAlignment="1">
      <alignment horizontal="center"/>
    </xf>
    <xf numFmtId="165" fontId="2" fillId="0" borderId="19" xfId="0" applyNumberFormat="1" applyFont="1" applyBorder="1" applyAlignment="1">
      <alignment horizontal="center"/>
    </xf>
    <xf numFmtId="165" fontId="2" fillId="0" borderId="9" xfId="0" applyNumberFormat="1" applyFont="1" applyBorder="1" applyAlignment="1">
      <alignment horizontal="center"/>
    </xf>
    <xf numFmtId="165" fontId="2" fillId="0" borderId="0" xfId="0" applyNumberFormat="1" applyFont="1"/>
    <xf numFmtId="164" fontId="2" fillId="0" borderId="0" xfId="0" applyNumberFormat="1" applyFont="1"/>
    <xf numFmtId="0" fontId="5" fillId="0" borderId="4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25" xfId="0" applyFont="1" applyBorder="1" applyAlignment="1">
      <alignment horizontal="center"/>
    </xf>
    <xf numFmtId="0" fontId="5" fillId="0" borderId="7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Promena koncentracije po presecima</a:t>
            </a:r>
          </a:p>
        </c:rich>
      </c:tx>
      <c:layout>
        <c:manualLayout>
          <c:xMode val="edge"/>
          <c:yMode val="edge"/>
          <c:x val="0.26742301458670975"/>
          <c:y val="3.3248123361726944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6613109783690833"/>
          <c:y val="0.12787750636029827"/>
          <c:w val="0.77011969408996295"/>
          <c:h val="0.69565297943895121"/>
        </c:manualLayout>
      </c:layout>
      <c:scatterChart>
        <c:scatterStyle val="lineMarker"/>
        <c:ser>
          <c:idx val="0"/>
          <c:order val="0"/>
          <c:tx>
            <c:v>C1</c:v>
          </c:tx>
          <c:spPr>
            <a:ln w="1905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Sheet1!$A$30:$A$112</c:f>
              <c:numCache>
                <c:formatCode>General</c:formatCode>
                <c:ptCount val="83"/>
                <c:pt idx="0">
                  <c:v>0</c:v>
                </c:pt>
                <c:pt idx="1">
                  <c:v>600</c:v>
                </c:pt>
                <c:pt idx="2">
                  <c:v>1200</c:v>
                </c:pt>
                <c:pt idx="3">
                  <c:v>1800</c:v>
                </c:pt>
                <c:pt idx="4">
                  <c:v>2400</c:v>
                </c:pt>
                <c:pt idx="5">
                  <c:v>3000</c:v>
                </c:pt>
                <c:pt idx="6">
                  <c:v>3600</c:v>
                </c:pt>
                <c:pt idx="7">
                  <c:v>4200</c:v>
                </c:pt>
                <c:pt idx="8">
                  <c:v>4800</c:v>
                </c:pt>
                <c:pt idx="9">
                  <c:v>5400</c:v>
                </c:pt>
                <c:pt idx="10">
                  <c:v>6000</c:v>
                </c:pt>
                <c:pt idx="11">
                  <c:v>6600</c:v>
                </c:pt>
                <c:pt idx="12">
                  <c:v>7200</c:v>
                </c:pt>
                <c:pt idx="13">
                  <c:v>7800</c:v>
                </c:pt>
                <c:pt idx="14">
                  <c:v>8400</c:v>
                </c:pt>
                <c:pt idx="15">
                  <c:v>9000</c:v>
                </c:pt>
                <c:pt idx="16">
                  <c:v>9600</c:v>
                </c:pt>
                <c:pt idx="17">
                  <c:v>10200</c:v>
                </c:pt>
                <c:pt idx="18">
                  <c:v>10800</c:v>
                </c:pt>
                <c:pt idx="19">
                  <c:v>11400</c:v>
                </c:pt>
                <c:pt idx="20">
                  <c:v>12000</c:v>
                </c:pt>
                <c:pt idx="21">
                  <c:v>12600</c:v>
                </c:pt>
                <c:pt idx="22">
                  <c:v>13200</c:v>
                </c:pt>
                <c:pt idx="23">
                  <c:v>13800</c:v>
                </c:pt>
                <c:pt idx="24">
                  <c:v>14400</c:v>
                </c:pt>
                <c:pt idx="25">
                  <c:v>15000</c:v>
                </c:pt>
                <c:pt idx="26">
                  <c:v>15600</c:v>
                </c:pt>
                <c:pt idx="27">
                  <c:v>16200</c:v>
                </c:pt>
                <c:pt idx="28">
                  <c:v>16800</c:v>
                </c:pt>
                <c:pt idx="29">
                  <c:v>17400</c:v>
                </c:pt>
                <c:pt idx="30">
                  <c:v>18000</c:v>
                </c:pt>
                <c:pt idx="31">
                  <c:v>18600</c:v>
                </c:pt>
                <c:pt idx="32">
                  <c:v>19200</c:v>
                </c:pt>
                <c:pt idx="33">
                  <c:v>19800</c:v>
                </c:pt>
                <c:pt idx="34">
                  <c:v>20400</c:v>
                </c:pt>
                <c:pt idx="35">
                  <c:v>21000</c:v>
                </c:pt>
                <c:pt idx="36">
                  <c:v>21600</c:v>
                </c:pt>
                <c:pt idx="37">
                  <c:v>22200</c:v>
                </c:pt>
                <c:pt idx="38">
                  <c:v>22800</c:v>
                </c:pt>
                <c:pt idx="39">
                  <c:v>23400</c:v>
                </c:pt>
                <c:pt idx="40">
                  <c:v>24000</c:v>
                </c:pt>
                <c:pt idx="41">
                  <c:v>24600</c:v>
                </c:pt>
                <c:pt idx="42">
                  <c:v>25200</c:v>
                </c:pt>
                <c:pt idx="43">
                  <c:v>25800</c:v>
                </c:pt>
                <c:pt idx="44">
                  <c:v>26400</c:v>
                </c:pt>
                <c:pt idx="45">
                  <c:v>27000</c:v>
                </c:pt>
                <c:pt idx="46">
                  <c:v>27600</c:v>
                </c:pt>
                <c:pt idx="47">
                  <c:v>28200</c:v>
                </c:pt>
                <c:pt idx="48">
                  <c:v>28800</c:v>
                </c:pt>
                <c:pt idx="49">
                  <c:v>29400</c:v>
                </c:pt>
                <c:pt idx="50">
                  <c:v>30000</c:v>
                </c:pt>
                <c:pt idx="51">
                  <c:v>30600</c:v>
                </c:pt>
                <c:pt idx="52">
                  <c:v>31200</c:v>
                </c:pt>
                <c:pt idx="53">
                  <c:v>31800</c:v>
                </c:pt>
                <c:pt idx="54">
                  <c:v>32400</c:v>
                </c:pt>
                <c:pt idx="55">
                  <c:v>33000</c:v>
                </c:pt>
                <c:pt idx="56">
                  <c:v>33600</c:v>
                </c:pt>
                <c:pt idx="57">
                  <c:v>34200</c:v>
                </c:pt>
                <c:pt idx="58">
                  <c:v>34800</c:v>
                </c:pt>
                <c:pt idx="59">
                  <c:v>35400</c:v>
                </c:pt>
                <c:pt idx="60">
                  <c:v>36000</c:v>
                </c:pt>
                <c:pt idx="61">
                  <c:v>36600</c:v>
                </c:pt>
                <c:pt idx="62">
                  <c:v>37200</c:v>
                </c:pt>
                <c:pt idx="63">
                  <c:v>37800</c:v>
                </c:pt>
                <c:pt idx="64">
                  <c:v>38400</c:v>
                </c:pt>
                <c:pt idx="65">
                  <c:v>39000</c:v>
                </c:pt>
                <c:pt idx="66">
                  <c:v>39600</c:v>
                </c:pt>
                <c:pt idx="67">
                  <c:v>40200</c:v>
                </c:pt>
                <c:pt idx="68">
                  <c:v>40800</c:v>
                </c:pt>
                <c:pt idx="69">
                  <c:v>41400</c:v>
                </c:pt>
                <c:pt idx="70">
                  <c:v>42000</c:v>
                </c:pt>
                <c:pt idx="71">
                  <c:v>42600</c:v>
                </c:pt>
                <c:pt idx="72">
                  <c:v>43200</c:v>
                </c:pt>
                <c:pt idx="73">
                  <c:v>43800</c:v>
                </c:pt>
                <c:pt idx="74">
                  <c:v>44400</c:v>
                </c:pt>
                <c:pt idx="75">
                  <c:v>45000</c:v>
                </c:pt>
                <c:pt idx="76">
                  <c:v>45600</c:v>
                </c:pt>
                <c:pt idx="77">
                  <c:v>46200</c:v>
                </c:pt>
                <c:pt idx="78">
                  <c:v>46800</c:v>
                </c:pt>
                <c:pt idx="79">
                  <c:v>47400</c:v>
                </c:pt>
                <c:pt idx="80">
                  <c:v>48000</c:v>
                </c:pt>
                <c:pt idx="81">
                  <c:v>48600</c:v>
                </c:pt>
                <c:pt idx="82">
                  <c:v>49200</c:v>
                </c:pt>
              </c:numCache>
            </c:numRef>
          </c:xVal>
          <c:yVal>
            <c:numRef>
              <c:f>Sheet1!$C$30:$C$112</c:f>
              <c:numCache>
                <c:formatCode>0.000</c:formatCode>
                <c:ptCount val="83"/>
                <c:pt idx="0">
                  <c:v>0.29155112660411342</c:v>
                </c:pt>
                <c:pt idx="1">
                  <c:v>0.36798473313683389</c:v>
                </c:pt>
                <c:pt idx="2">
                  <c:v>0.42556685329768085</c:v>
                </c:pt>
                <c:pt idx="3">
                  <c:v>0.46894699343013418</c:v>
                </c:pt>
                <c:pt idx="4">
                  <c:v>0.50162791161540876</c:v>
                </c:pt>
                <c:pt idx="5">
                  <c:v>0.52624845018839495</c:v>
                </c:pt>
                <c:pt idx="6">
                  <c:v>0.54479661080577402</c:v>
                </c:pt>
                <c:pt idx="7">
                  <c:v>0.55877007695348735</c:v>
                </c:pt>
                <c:pt idx="8">
                  <c:v>0.56929714538949927</c:v>
                </c:pt>
                <c:pt idx="9">
                  <c:v>0.57722783121111365</c:v>
                </c:pt>
                <c:pt idx="10">
                  <c:v>0.58320250288570785</c:v>
                </c:pt>
                <c:pt idx="11">
                  <c:v>0.58770358922579591</c:v>
                </c:pt>
                <c:pt idx="12">
                  <c:v>0.59109453342229079</c:v>
                </c:pt>
                <c:pt idx="13">
                  <c:v>0.59364913950512299</c:v>
                </c:pt>
                <c:pt idx="14">
                  <c:v>0.59557368083057127</c:v>
                </c:pt>
                <c:pt idx="15">
                  <c:v>0.59702355575972355</c:v>
                </c:pt>
                <c:pt idx="16">
                  <c:v>0.59811583540183233</c:v>
                </c:pt>
                <c:pt idx="17">
                  <c:v>0.59893871659839382</c:v>
                </c:pt>
                <c:pt idx="18">
                  <c:v>0.59955864343539611</c:v>
                </c:pt>
                <c:pt idx="19">
                  <c:v>0.60002567231494941</c:v>
                </c:pt>
                <c:pt idx="20">
                  <c:v>0.60037751379255277</c:v>
                </c:pt>
                <c:pt idx="21">
                  <c:v>0.60064257754081718</c:v>
                </c:pt>
                <c:pt idx="22">
                  <c:v>0.60084226630725412</c:v>
                </c:pt>
                <c:pt idx="23">
                  <c:v>0.60099270409326677</c:v>
                </c:pt>
                <c:pt idx="24">
                  <c:v>0.60110603809729812</c:v>
                </c:pt>
                <c:pt idx="25">
                  <c:v>0.60119141954839639</c:v>
                </c:pt>
                <c:pt idx="26">
                  <c:v>0.60125574262825199</c:v>
                </c:pt>
                <c:pt idx="27">
                  <c:v>0.60130420114645333</c:v>
                </c:pt>
                <c:pt idx="28">
                  <c:v>0.60134070791807459</c:v>
                </c:pt>
                <c:pt idx="29">
                  <c:v>0.60136821070651469</c:v>
                </c:pt>
                <c:pt idx="30">
                  <c:v>0.60138893024260043</c:v>
                </c:pt>
                <c:pt idx="31">
                  <c:v>0.60140453953896478</c:v>
                </c:pt>
                <c:pt idx="32">
                  <c:v>0.60141629897855753</c:v>
                </c:pt>
                <c:pt idx="33">
                  <c:v>0.60142515808509944</c:v>
                </c:pt>
                <c:pt idx="34">
                  <c:v>0.60143183219300245</c:v>
                </c:pt>
                <c:pt idx="35">
                  <c:v>0.60143686020751941</c:v>
                </c:pt>
                <c:pt idx="36">
                  <c:v>0.60144064811900522</c:v>
                </c:pt>
                <c:pt idx="37">
                  <c:v>0.60144350178487593</c:v>
                </c:pt>
                <c:pt idx="38">
                  <c:v>0.60144565162626795</c:v>
                </c:pt>
                <c:pt idx="39">
                  <c:v>0.60144727123354513</c:v>
                </c:pt>
                <c:pt idx="40">
                  <c:v>0.60144849138296741</c:v>
                </c:pt>
                <c:pt idx="41">
                  <c:v>0.60144941059630608</c:v>
                </c:pt>
                <c:pt idx="42">
                  <c:v>0.60145010309604952</c:v>
                </c:pt>
                <c:pt idx="43">
                  <c:v>0.60145062479854727</c:v>
                </c:pt>
                <c:pt idx="44">
                  <c:v>0.60145101782901222</c:v>
                </c:pt>
                <c:pt idx="45">
                  <c:v>0.60145131392294904</c:v>
                </c:pt>
                <c:pt idx="46">
                  <c:v>0.60145153698865816</c:v>
                </c:pt>
                <c:pt idx="47">
                  <c:v>0.60145170503772782</c:v>
                </c:pt>
                <c:pt idx="48">
                  <c:v>0.6014518316393912</c:v>
                </c:pt>
                <c:pt idx="49">
                  <c:v>0.60145192701618322</c:v>
                </c:pt>
                <c:pt idx="50">
                  <c:v>0.60145199886936596</c:v>
                </c:pt>
                <c:pt idx="51">
                  <c:v>0.6014520530007722</c:v>
                </c:pt>
                <c:pt idx="52">
                  <c:v>0.60145209378127806</c:v>
                </c:pt>
                <c:pt idx="53">
                  <c:v>0.60145212450373242</c:v>
                </c:pt>
                <c:pt idx="54">
                  <c:v>0.60145214764884014</c:v>
                </c:pt>
                <c:pt idx="55">
                  <c:v>0.60145216508546828</c:v>
                </c:pt>
                <c:pt idx="56">
                  <c:v>0.60145217822154884</c:v>
                </c:pt>
                <c:pt idx="57">
                  <c:v>0.60145218811776335</c:v>
                </c:pt>
                <c:pt idx="58">
                  <c:v>0.6014521955731883</c:v>
                </c:pt>
                <c:pt idx="59">
                  <c:v>0.60145220118981679</c:v>
                </c:pt>
                <c:pt idx="60">
                  <c:v>0.60145220542116729</c:v>
                </c:pt>
                <c:pt idx="61">
                  <c:v>0.60145220860890292</c:v>
                </c:pt>
                <c:pt idx="62">
                  <c:v>0.60145221101041957</c:v>
                </c:pt>
                <c:pt idx="63">
                  <c:v>0.60145221281962924</c:v>
                </c:pt>
                <c:pt idx="64">
                  <c:v>0.60145221418261774</c:v>
                </c:pt>
                <c:pt idx="65">
                  <c:v>0.60145221520944059</c:v>
                </c:pt>
                <c:pt idx="66">
                  <c:v>0.60145221598300913</c:v>
                </c:pt>
                <c:pt idx="67">
                  <c:v>0.60145221656578574</c:v>
                </c:pt>
                <c:pt idx="68">
                  <c:v>0.60145221700482709</c:v>
                </c:pt>
                <c:pt idx="69">
                  <c:v>0.60145221733558385</c:v>
                </c:pt>
                <c:pt idx="70">
                  <c:v>0.60145221758476319</c:v>
                </c:pt>
                <c:pt idx="71">
                  <c:v>0.60145221777248525</c:v>
                </c:pt>
                <c:pt idx="72">
                  <c:v>0.60145221791390779</c:v>
                </c:pt>
                <c:pt idx="73">
                  <c:v>0.60145221802045001</c:v>
                </c:pt>
                <c:pt idx="74">
                  <c:v>0.60145221810071481</c:v>
                </c:pt>
                <c:pt idx="75">
                  <c:v>0.60145221816118322</c:v>
                </c:pt>
                <c:pt idx="76">
                  <c:v>0.60145221820673778</c:v>
                </c:pt>
                <c:pt idx="77">
                  <c:v>0.60145221824105677</c:v>
                </c:pt>
                <c:pt idx="78">
                  <c:v>0.60145221826691142</c:v>
                </c:pt>
                <c:pt idx="79">
                  <c:v>0.60145221828638928</c:v>
                </c:pt>
                <c:pt idx="80">
                  <c:v>0.6014522183010631</c:v>
                </c:pt>
                <c:pt idx="81">
                  <c:v>0.60145221831211781</c:v>
                </c:pt>
                <c:pt idx="82">
                  <c:v>0.60145221832044604</c:v>
                </c:pt>
              </c:numCache>
            </c:numRef>
          </c:yVal>
        </c:ser>
        <c:ser>
          <c:idx val="1"/>
          <c:order val="1"/>
          <c:tx>
            <c:v>C5</c:v>
          </c:tx>
          <c:spPr>
            <a:ln w="19050">
              <a:solidFill>
                <a:srgbClr val="000000"/>
              </a:solidFill>
              <a:prstDash val="dash"/>
            </a:ln>
          </c:spPr>
          <c:marker>
            <c:symbol val="none"/>
          </c:marker>
          <c:xVal>
            <c:numRef>
              <c:f>Sheet1!$A$30:$A$112</c:f>
              <c:numCache>
                <c:formatCode>General</c:formatCode>
                <c:ptCount val="83"/>
                <c:pt idx="0">
                  <c:v>0</c:v>
                </c:pt>
                <c:pt idx="1">
                  <c:v>600</c:v>
                </c:pt>
                <c:pt idx="2">
                  <c:v>1200</c:v>
                </c:pt>
                <c:pt idx="3">
                  <c:v>1800</c:v>
                </c:pt>
                <c:pt idx="4">
                  <c:v>2400</c:v>
                </c:pt>
                <c:pt idx="5">
                  <c:v>3000</c:v>
                </c:pt>
                <c:pt idx="6">
                  <c:v>3600</c:v>
                </c:pt>
                <c:pt idx="7">
                  <c:v>4200</c:v>
                </c:pt>
                <c:pt idx="8">
                  <c:v>4800</c:v>
                </c:pt>
                <c:pt idx="9">
                  <c:v>5400</c:v>
                </c:pt>
                <c:pt idx="10">
                  <c:v>6000</c:v>
                </c:pt>
                <c:pt idx="11">
                  <c:v>6600</c:v>
                </c:pt>
                <c:pt idx="12">
                  <c:v>7200</c:v>
                </c:pt>
                <c:pt idx="13">
                  <c:v>7800</c:v>
                </c:pt>
                <c:pt idx="14">
                  <c:v>8400</c:v>
                </c:pt>
                <c:pt idx="15">
                  <c:v>9000</c:v>
                </c:pt>
                <c:pt idx="16">
                  <c:v>9600</c:v>
                </c:pt>
                <c:pt idx="17">
                  <c:v>10200</c:v>
                </c:pt>
                <c:pt idx="18">
                  <c:v>10800</c:v>
                </c:pt>
                <c:pt idx="19">
                  <c:v>11400</c:v>
                </c:pt>
                <c:pt idx="20">
                  <c:v>12000</c:v>
                </c:pt>
                <c:pt idx="21">
                  <c:v>12600</c:v>
                </c:pt>
                <c:pt idx="22">
                  <c:v>13200</c:v>
                </c:pt>
                <c:pt idx="23">
                  <c:v>13800</c:v>
                </c:pt>
                <c:pt idx="24">
                  <c:v>14400</c:v>
                </c:pt>
                <c:pt idx="25">
                  <c:v>15000</c:v>
                </c:pt>
                <c:pt idx="26">
                  <c:v>15600</c:v>
                </c:pt>
                <c:pt idx="27">
                  <c:v>16200</c:v>
                </c:pt>
                <c:pt idx="28">
                  <c:v>16800</c:v>
                </c:pt>
                <c:pt idx="29">
                  <c:v>17400</c:v>
                </c:pt>
                <c:pt idx="30">
                  <c:v>18000</c:v>
                </c:pt>
                <c:pt idx="31">
                  <c:v>18600</c:v>
                </c:pt>
                <c:pt idx="32">
                  <c:v>19200</c:v>
                </c:pt>
                <c:pt idx="33">
                  <c:v>19800</c:v>
                </c:pt>
                <c:pt idx="34">
                  <c:v>20400</c:v>
                </c:pt>
                <c:pt idx="35">
                  <c:v>21000</c:v>
                </c:pt>
                <c:pt idx="36">
                  <c:v>21600</c:v>
                </c:pt>
                <c:pt idx="37">
                  <c:v>22200</c:v>
                </c:pt>
                <c:pt idx="38">
                  <c:v>22800</c:v>
                </c:pt>
                <c:pt idx="39">
                  <c:v>23400</c:v>
                </c:pt>
                <c:pt idx="40">
                  <c:v>24000</c:v>
                </c:pt>
                <c:pt idx="41">
                  <c:v>24600</c:v>
                </c:pt>
                <c:pt idx="42">
                  <c:v>25200</c:v>
                </c:pt>
                <c:pt idx="43">
                  <c:v>25800</c:v>
                </c:pt>
                <c:pt idx="44">
                  <c:v>26400</c:v>
                </c:pt>
                <c:pt idx="45">
                  <c:v>27000</c:v>
                </c:pt>
                <c:pt idx="46">
                  <c:v>27600</c:v>
                </c:pt>
                <c:pt idx="47">
                  <c:v>28200</c:v>
                </c:pt>
                <c:pt idx="48">
                  <c:v>28800</c:v>
                </c:pt>
                <c:pt idx="49">
                  <c:v>29400</c:v>
                </c:pt>
                <c:pt idx="50">
                  <c:v>30000</c:v>
                </c:pt>
                <c:pt idx="51">
                  <c:v>30600</c:v>
                </c:pt>
                <c:pt idx="52">
                  <c:v>31200</c:v>
                </c:pt>
                <c:pt idx="53">
                  <c:v>31800</c:v>
                </c:pt>
                <c:pt idx="54">
                  <c:v>32400</c:v>
                </c:pt>
                <c:pt idx="55">
                  <c:v>33000</c:v>
                </c:pt>
                <c:pt idx="56">
                  <c:v>33600</c:v>
                </c:pt>
                <c:pt idx="57">
                  <c:v>34200</c:v>
                </c:pt>
                <c:pt idx="58">
                  <c:v>34800</c:v>
                </c:pt>
                <c:pt idx="59">
                  <c:v>35400</c:v>
                </c:pt>
                <c:pt idx="60">
                  <c:v>36000</c:v>
                </c:pt>
                <c:pt idx="61">
                  <c:v>36600</c:v>
                </c:pt>
                <c:pt idx="62">
                  <c:v>37200</c:v>
                </c:pt>
                <c:pt idx="63">
                  <c:v>37800</c:v>
                </c:pt>
                <c:pt idx="64">
                  <c:v>38400</c:v>
                </c:pt>
                <c:pt idx="65">
                  <c:v>39000</c:v>
                </c:pt>
                <c:pt idx="66">
                  <c:v>39600</c:v>
                </c:pt>
                <c:pt idx="67">
                  <c:v>40200</c:v>
                </c:pt>
                <c:pt idx="68">
                  <c:v>40800</c:v>
                </c:pt>
                <c:pt idx="69">
                  <c:v>41400</c:v>
                </c:pt>
                <c:pt idx="70">
                  <c:v>42000</c:v>
                </c:pt>
                <c:pt idx="71">
                  <c:v>42600</c:v>
                </c:pt>
                <c:pt idx="72">
                  <c:v>43200</c:v>
                </c:pt>
                <c:pt idx="73">
                  <c:v>43800</c:v>
                </c:pt>
                <c:pt idx="74">
                  <c:v>44400</c:v>
                </c:pt>
                <c:pt idx="75">
                  <c:v>45000</c:v>
                </c:pt>
                <c:pt idx="76">
                  <c:v>45600</c:v>
                </c:pt>
                <c:pt idx="77">
                  <c:v>46200</c:v>
                </c:pt>
                <c:pt idx="78">
                  <c:v>46800</c:v>
                </c:pt>
                <c:pt idx="79">
                  <c:v>47400</c:v>
                </c:pt>
                <c:pt idx="80">
                  <c:v>48000</c:v>
                </c:pt>
                <c:pt idx="81">
                  <c:v>48600</c:v>
                </c:pt>
                <c:pt idx="82">
                  <c:v>49200</c:v>
                </c:pt>
              </c:numCache>
            </c:numRef>
          </c:xVal>
          <c:yVal>
            <c:numRef>
              <c:f>Sheet1!$G$30:$G$112</c:f>
              <c:numCache>
                <c:formatCode>0.000</c:formatCode>
                <c:ptCount val="83"/>
                <c:pt idx="0">
                  <c:v>0.26006948904529503</c:v>
                </c:pt>
                <c:pt idx="1">
                  <c:v>0.26032230322098698</c:v>
                </c:pt>
                <c:pt idx="2">
                  <c:v>0.26127317742200035</c:v>
                </c:pt>
                <c:pt idx="3">
                  <c:v>0.26342157792838439</c:v>
                </c:pt>
                <c:pt idx="4">
                  <c:v>0.26719773119805418</c:v>
                </c:pt>
                <c:pt idx="5">
                  <c:v>0.27288707716017613</c:v>
                </c:pt>
                <c:pt idx="6">
                  <c:v>0.28060192323231853</c:v>
                </c:pt>
                <c:pt idx="7">
                  <c:v>0.2902885570400221</c:v>
                </c:pt>
                <c:pt idx="8">
                  <c:v>0.30175600313687706</c:v>
                </c:pt>
                <c:pt idx="9">
                  <c:v>0.3147146144363876</c:v>
                </c:pt>
                <c:pt idx="10">
                  <c:v>0.32881596164596683</c:v>
                </c:pt>
                <c:pt idx="11">
                  <c:v>0.3436886836368902</c:v>
                </c:pt>
                <c:pt idx="12">
                  <c:v>0.35896755242955158</c:v>
                </c:pt>
                <c:pt idx="13">
                  <c:v>0.3743148654198043</c:v>
                </c:pt>
                <c:pt idx="14">
                  <c:v>0.38943447259633229</c:v>
                </c:pt>
                <c:pt idx="15">
                  <c:v>0.40407941597365199</c:v>
                </c:pt>
                <c:pt idx="16">
                  <c:v>0.41805444947384096</c:v>
                </c:pt>
                <c:pt idx="17">
                  <c:v>0.43121474877021743</c:v>
                </c:pt>
                <c:pt idx="18">
                  <c:v>0.44346201322662915</c:v>
                </c:pt>
                <c:pt idx="19">
                  <c:v>0.45473897935025942</c:v>
                </c:pt>
                <c:pt idx="20">
                  <c:v>0.46502315662787419</c:v>
                </c:pt>
                <c:pt idx="21">
                  <c:v>0.4743203930730433</c:v>
                </c:pt>
                <c:pt idx="22">
                  <c:v>0.48265869644656129</c:v>
                </c:pt>
                <c:pt idx="23">
                  <c:v>0.49008258568272062</c:v>
                </c:pt>
                <c:pt idx="24">
                  <c:v>0.49664812724552876</c:v>
                </c:pt>
                <c:pt idx="25">
                  <c:v>0.50241872103191954</c:v>
                </c:pt>
                <c:pt idx="26">
                  <c:v>0.50746163623943208</c:v>
                </c:pt>
                <c:pt idx="27">
                  <c:v>0.51184525480325238</c:v>
                </c:pt>
                <c:pt idx="28">
                  <c:v>0.51563695404875143</c:v>
                </c:pt>
                <c:pt idx="29">
                  <c:v>0.51890154695931778</c:v>
                </c:pt>
                <c:pt idx="30">
                  <c:v>0.52170019437028514</c:v>
                </c:pt>
                <c:pt idx="31">
                  <c:v>0.52408970555863688</c:v>
                </c:pt>
                <c:pt idx="32">
                  <c:v>0.52612214981921268</c:v>
                </c:pt>
                <c:pt idx="33">
                  <c:v>0.52784470997358512</c:v>
                </c:pt>
                <c:pt idx="34">
                  <c:v>0.52929971809290788</c:v>
                </c:pt>
                <c:pt idx="35">
                  <c:v>0.53052482316066008</c:v>
                </c:pt>
                <c:pt idx="36">
                  <c:v>0.53155324938645698</c:v>
                </c:pt>
                <c:pt idx="37">
                  <c:v>0.53241411206724742</c:v>
                </c:pt>
                <c:pt idx="38">
                  <c:v>0.53313276510328345</c:v>
                </c:pt>
                <c:pt idx="39">
                  <c:v>0.53373116045628854</c:v>
                </c:pt>
                <c:pt idx="40">
                  <c:v>0.53422820500756718</c:v>
                </c:pt>
                <c:pt idx="41">
                  <c:v>0.53464010450444321</c:v>
                </c:pt>
                <c:pt idx="42">
                  <c:v>0.53498068767163087</c:v>
                </c:pt>
                <c:pt idx="43">
                  <c:v>0.5352617062189553</c:v>
                </c:pt>
                <c:pt idx="44">
                  <c:v>0.53549310850872966</c:v>
                </c:pt>
                <c:pt idx="45">
                  <c:v>0.53568328616023198</c:v>
                </c:pt>
                <c:pt idx="46">
                  <c:v>0.53583929396109642</c:v>
                </c:pt>
                <c:pt idx="47">
                  <c:v>0.53596704421083108</c:v>
                </c:pt>
                <c:pt idx="48">
                  <c:v>0.53607147711310521</c:v>
                </c:pt>
                <c:pt idx="49">
                  <c:v>0.53615670912238722</c:v>
                </c:pt>
                <c:pt idx="50">
                  <c:v>0.53622616128772249</c:v>
                </c:pt>
                <c:pt idx="51">
                  <c:v>0.53628266966306559</c:v>
                </c:pt>
                <c:pt idx="52">
                  <c:v>0.53632857980241</c:v>
                </c:pt>
                <c:pt idx="53">
                  <c:v>0.53636582725462034</c:v>
                </c:pt>
                <c:pt idx="54">
                  <c:v>0.53639600583705083</c:v>
                </c:pt>
                <c:pt idx="55">
                  <c:v>0.53642042531351752</c:v>
                </c:pt>
                <c:pt idx="56">
                  <c:v>0.53644015994181637</c:v>
                </c:pt>
                <c:pt idx="57">
                  <c:v>0.53645608919646215</c:v>
                </c:pt>
                <c:pt idx="58">
                  <c:v>0.53646893181892641</c:v>
                </c:pt>
                <c:pt idx="59">
                  <c:v>0.53647927420376573</c:v>
                </c:pt>
                <c:pt idx="60">
                  <c:v>0.53648759399663903</c:v>
                </c:pt>
                <c:pt idx="61">
                  <c:v>0.53649427966025098</c:v>
                </c:pt>
                <c:pt idx="62">
                  <c:v>0.53649964665693473</c:v>
                </c:pt>
                <c:pt idx="63">
                  <c:v>0.53650395080157653</c:v>
                </c:pt>
                <c:pt idx="64">
                  <c:v>0.53650739925524737</c:v>
                </c:pt>
                <c:pt idx="65">
                  <c:v>0.53651015955737358</c:v>
                </c:pt>
                <c:pt idx="66">
                  <c:v>0.53651236703159177</c:v>
                </c:pt>
                <c:pt idx="67">
                  <c:v>0.53651413084658872</c:v>
                </c:pt>
                <c:pt idx="68">
                  <c:v>0.5365155389672267</c:v>
                </c:pt>
                <c:pt idx="69">
                  <c:v>0.53651666219215832</c:v>
                </c:pt>
                <c:pt idx="70">
                  <c:v>0.53651755744104934</c:v>
                </c:pt>
                <c:pt idx="71">
                  <c:v>0.53651827042665057</c:v>
                </c:pt>
                <c:pt idx="72">
                  <c:v>0.53651883782355536</c:v>
                </c:pt>
                <c:pt idx="73">
                  <c:v>0.53651928902589907</c:v>
                </c:pt>
                <c:pt idx="74">
                  <c:v>0.53651964756993342</c:v>
                </c:pt>
                <c:pt idx="75">
                  <c:v>0.53651993228383532</c:v>
                </c:pt>
                <c:pt idx="76">
                  <c:v>0.53652015821585808</c:v>
                </c:pt>
                <c:pt idx="77">
                  <c:v>0.5365203373826325</c:v>
                </c:pt>
                <c:pt idx="78">
                  <c:v>0.53652047937174963</c:v>
                </c:pt>
                <c:pt idx="79">
                  <c:v>0.5365205918264464</c:v>
                </c:pt>
                <c:pt idx="80">
                  <c:v>0.53652068083503013</c:v>
                </c:pt>
                <c:pt idx="81">
                  <c:v>0.53652075124343102</c:v>
                </c:pt>
                <c:pt idx="82">
                  <c:v>0.53652080690579906</c:v>
                </c:pt>
              </c:numCache>
            </c:numRef>
          </c:yVal>
        </c:ser>
        <c:ser>
          <c:idx val="2"/>
          <c:order val="2"/>
          <c:tx>
            <c:v>C10</c:v>
          </c:tx>
          <c:spPr>
            <a:ln w="19050">
              <a:solidFill>
                <a:srgbClr val="000000"/>
              </a:solidFill>
              <a:prstDash val="lgDashDot"/>
            </a:ln>
          </c:spPr>
          <c:marker>
            <c:symbol val="none"/>
          </c:marker>
          <c:xVal>
            <c:numRef>
              <c:f>Sheet1!$A$30:$A$112</c:f>
              <c:numCache>
                <c:formatCode>General</c:formatCode>
                <c:ptCount val="83"/>
                <c:pt idx="0">
                  <c:v>0</c:v>
                </c:pt>
                <c:pt idx="1">
                  <c:v>600</c:v>
                </c:pt>
                <c:pt idx="2">
                  <c:v>1200</c:v>
                </c:pt>
                <c:pt idx="3">
                  <c:v>1800</c:v>
                </c:pt>
                <c:pt idx="4">
                  <c:v>2400</c:v>
                </c:pt>
                <c:pt idx="5">
                  <c:v>3000</c:v>
                </c:pt>
                <c:pt idx="6">
                  <c:v>3600</c:v>
                </c:pt>
                <c:pt idx="7">
                  <c:v>4200</c:v>
                </c:pt>
                <c:pt idx="8">
                  <c:v>4800</c:v>
                </c:pt>
                <c:pt idx="9">
                  <c:v>5400</c:v>
                </c:pt>
                <c:pt idx="10">
                  <c:v>6000</c:v>
                </c:pt>
                <c:pt idx="11">
                  <c:v>6600</c:v>
                </c:pt>
                <c:pt idx="12">
                  <c:v>7200</c:v>
                </c:pt>
                <c:pt idx="13">
                  <c:v>7800</c:v>
                </c:pt>
                <c:pt idx="14">
                  <c:v>8400</c:v>
                </c:pt>
                <c:pt idx="15">
                  <c:v>9000</c:v>
                </c:pt>
                <c:pt idx="16">
                  <c:v>9600</c:v>
                </c:pt>
                <c:pt idx="17">
                  <c:v>10200</c:v>
                </c:pt>
                <c:pt idx="18">
                  <c:v>10800</c:v>
                </c:pt>
                <c:pt idx="19">
                  <c:v>11400</c:v>
                </c:pt>
                <c:pt idx="20">
                  <c:v>12000</c:v>
                </c:pt>
                <c:pt idx="21">
                  <c:v>12600</c:v>
                </c:pt>
                <c:pt idx="22">
                  <c:v>13200</c:v>
                </c:pt>
                <c:pt idx="23">
                  <c:v>13800</c:v>
                </c:pt>
                <c:pt idx="24">
                  <c:v>14400</c:v>
                </c:pt>
                <c:pt idx="25">
                  <c:v>15000</c:v>
                </c:pt>
                <c:pt idx="26">
                  <c:v>15600</c:v>
                </c:pt>
                <c:pt idx="27">
                  <c:v>16200</c:v>
                </c:pt>
                <c:pt idx="28">
                  <c:v>16800</c:v>
                </c:pt>
                <c:pt idx="29">
                  <c:v>17400</c:v>
                </c:pt>
                <c:pt idx="30">
                  <c:v>18000</c:v>
                </c:pt>
                <c:pt idx="31">
                  <c:v>18600</c:v>
                </c:pt>
                <c:pt idx="32">
                  <c:v>19200</c:v>
                </c:pt>
                <c:pt idx="33">
                  <c:v>19800</c:v>
                </c:pt>
                <c:pt idx="34">
                  <c:v>20400</c:v>
                </c:pt>
                <c:pt idx="35">
                  <c:v>21000</c:v>
                </c:pt>
                <c:pt idx="36">
                  <c:v>21600</c:v>
                </c:pt>
                <c:pt idx="37">
                  <c:v>22200</c:v>
                </c:pt>
                <c:pt idx="38">
                  <c:v>22800</c:v>
                </c:pt>
                <c:pt idx="39">
                  <c:v>23400</c:v>
                </c:pt>
                <c:pt idx="40">
                  <c:v>24000</c:v>
                </c:pt>
                <c:pt idx="41">
                  <c:v>24600</c:v>
                </c:pt>
                <c:pt idx="42">
                  <c:v>25200</c:v>
                </c:pt>
                <c:pt idx="43">
                  <c:v>25800</c:v>
                </c:pt>
                <c:pt idx="44">
                  <c:v>26400</c:v>
                </c:pt>
                <c:pt idx="45">
                  <c:v>27000</c:v>
                </c:pt>
                <c:pt idx="46">
                  <c:v>27600</c:v>
                </c:pt>
                <c:pt idx="47">
                  <c:v>28200</c:v>
                </c:pt>
                <c:pt idx="48">
                  <c:v>28800</c:v>
                </c:pt>
                <c:pt idx="49">
                  <c:v>29400</c:v>
                </c:pt>
                <c:pt idx="50">
                  <c:v>30000</c:v>
                </c:pt>
                <c:pt idx="51">
                  <c:v>30600</c:v>
                </c:pt>
                <c:pt idx="52">
                  <c:v>31200</c:v>
                </c:pt>
                <c:pt idx="53">
                  <c:v>31800</c:v>
                </c:pt>
                <c:pt idx="54">
                  <c:v>32400</c:v>
                </c:pt>
                <c:pt idx="55">
                  <c:v>33000</c:v>
                </c:pt>
                <c:pt idx="56">
                  <c:v>33600</c:v>
                </c:pt>
                <c:pt idx="57">
                  <c:v>34200</c:v>
                </c:pt>
                <c:pt idx="58">
                  <c:v>34800</c:v>
                </c:pt>
                <c:pt idx="59">
                  <c:v>35400</c:v>
                </c:pt>
                <c:pt idx="60">
                  <c:v>36000</c:v>
                </c:pt>
                <c:pt idx="61">
                  <c:v>36600</c:v>
                </c:pt>
                <c:pt idx="62">
                  <c:v>37200</c:v>
                </c:pt>
                <c:pt idx="63">
                  <c:v>37800</c:v>
                </c:pt>
                <c:pt idx="64">
                  <c:v>38400</c:v>
                </c:pt>
                <c:pt idx="65">
                  <c:v>39000</c:v>
                </c:pt>
                <c:pt idx="66">
                  <c:v>39600</c:v>
                </c:pt>
                <c:pt idx="67">
                  <c:v>40200</c:v>
                </c:pt>
                <c:pt idx="68">
                  <c:v>40800</c:v>
                </c:pt>
                <c:pt idx="69">
                  <c:v>41400</c:v>
                </c:pt>
                <c:pt idx="70">
                  <c:v>42000</c:v>
                </c:pt>
                <c:pt idx="71">
                  <c:v>42600</c:v>
                </c:pt>
                <c:pt idx="72">
                  <c:v>43200</c:v>
                </c:pt>
                <c:pt idx="73">
                  <c:v>43800</c:v>
                </c:pt>
                <c:pt idx="74">
                  <c:v>44400</c:v>
                </c:pt>
                <c:pt idx="75">
                  <c:v>45000</c:v>
                </c:pt>
                <c:pt idx="76">
                  <c:v>45600</c:v>
                </c:pt>
                <c:pt idx="77">
                  <c:v>46200</c:v>
                </c:pt>
                <c:pt idx="78">
                  <c:v>46800</c:v>
                </c:pt>
                <c:pt idx="79">
                  <c:v>47400</c:v>
                </c:pt>
                <c:pt idx="80">
                  <c:v>48000</c:v>
                </c:pt>
                <c:pt idx="81">
                  <c:v>48600</c:v>
                </c:pt>
                <c:pt idx="82">
                  <c:v>49200</c:v>
                </c:pt>
              </c:numCache>
            </c:numRef>
          </c:xVal>
          <c:yVal>
            <c:numRef>
              <c:f>Sheet1!$L$30:$L$112</c:f>
              <c:numCache>
                <c:formatCode>0.000</c:formatCode>
                <c:ptCount val="83"/>
                <c:pt idx="0">
                  <c:v>0.22545475547857138</c:v>
                </c:pt>
                <c:pt idx="1">
                  <c:v>0.22545534407494641</c:v>
                </c:pt>
                <c:pt idx="2">
                  <c:v>0.22545724062719033</c:v>
                </c:pt>
                <c:pt idx="3">
                  <c:v>0.22546386825625253</c:v>
                </c:pt>
                <c:pt idx="4">
                  <c:v>0.22548304576882314</c:v>
                </c:pt>
                <c:pt idx="5">
                  <c:v>0.22552942450636296</c:v>
                </c:pt>
                <c:pt idx="6">
                  <c:v>0.22562681186264583</c:v>
                </c:pt>
                <c:pt idx="7">
                  <c:v>0.22580987494270929</c:v>
                </c:pt>
                <c:pt idx="8">
                  <c:v>0.22612481026429576</c:v>
                </c:pt>
                <c:pt idx="9">
                  <c:v>0.22662874180901291</c:v>
                </c:pt>
                <c:pt idx="10">
                  <c:v>0.22738781775754924</c:v>
                </c:pt>
                <c:pt idx="11">
                  <c:v>0.22847416942853158</c:v>
                </c:pt>
                <c:pt idx="12">
                  <c:v>0.22996204227573522</c:v>
                </c:pt>
                <c:pt idx="13">
                  <c:v>0.23192349283584512</c:v>
                </c:pt>
                <c:pt idx="14">
                  <c:v>0.23442406625858683</c:v>
                </c:pt>
                <c:pt idx="15">
                  <c:v>0.23751883577535954</c:v>
                </c:pt>
                <c:pt idx="16">
                  <c:v>0.2412491131580046</c:v>
                </c:pt>
                <c:pt idx="17">
                  <c:v>0.24564004459091013</c:v>
                </c:pt>
                <c:pt idx="18">
                  <c:v>0.25069920492701686</c:v>
                </c:pt>
                <c:pt idx="19">
                  <c:v>0.25641620753990824</c:v>
                </c:pt>
                <c:pt idx="20">
                  <c:v>0.26276326568570735</c:v>
                </c:pt>
                <c:pt idx="21">
                  <c:v>0.26969657944881242</c:v>
                </c:pt>
                <c:pt idx="22">
                  <c:v>0.27715838167368412</c:v>
                </c:pt>
                <c:pt idx="23">
                  <c:v>0.28507945593273165</c:v>
                </c:pt>
                <c:pt idx="24">
                  <c:v>0.2933819369477505</c:v>
                </c:pt>
                <c:pt idx="25">
                  <c:v>0.30198221537166681</c:v>
                </c:pt>
                <c:pt idx="26">
                  <c:v>0.31079379048430633</c:v>
                </c:pt>
                <c:pt idx="27">
                  <c:v>0.31972994230681984</c:v>
                </c:pt>
                <c:pt idx="28">
                  <c:v>0.32870612547276029</c:v>
                </c:pt>
                <c:pt idx="29">
                  <c:v>0.33764201810347505</c:v>
                </c:pt>
                <c:pt idx="30">
                  <c:v>0.34646318780157609</c:v>
                </c:pt>
                <c:pt idx="31">
                  <c:v>0.35510236225294933</c:v>
                </c:pt>
                <c:pt idx="32">
                  <c:v>0.36350031297569191</c:v>
                </c:pt>
                <c:pt idx="33">
                  <c:v>0.37160637714144318</c:v>
                </c:pt>
                <c:pt idx="34">
                  <c:v>0.37937865418414279</c:v>
                </c:pt>
                <c:pt idx="35">
                  <c:v>0.3867839214511779</c:v>
                </c:pt>
                <c:pt idx="36">
                  <c:v>0.39379731697376602</c:v>
                </c:pt>
                <c:pt idx="37">
                  <c:v>0.40040183816699293</c:v>
                </c:pt>
                <c:pt idx="38">
                  <c:v>0.40658770357488239</c:v>
                </c:pt>
                <c:pt idx="39">
                  <c:v>0.41235162129107256</c:v>
                </c:pt>
                <c:pt idx="40">
                  <c:v>0.41769600299426651</c:v>
                </c:pt>
                <c:pt idx="41">
                  <c:v>0.42262815714590024</c:v>
                </c:pt>
                <c:pt idx="42">
                  <c:v>0.42715948922476071</c:v>
                </c:pt>
                <c:pt idx="43">
                  <c:v>0.43130473125034824</c:v>
                </c:pt>
                <c:pt idx="44">
                  <c:v>0.43508121752022572</c:v>
                </c:pt>
                <c:pt idx="45">
                  <c:v>0.43850821862726225</c:v>
                </c:pt>
                <c:pt idx="46">
                  <c:v>0.44160634153622186</c:v>
                </c:pt>
                <c:pt idx="47">
                  <c:v>0.44439699983751219</c:v>
                </c:pt>
                <c:pt idx="48">
                  <c:v>0.44690195526872983</c:v>
                </c:pt>
                <c:pt idx="49">
                  <c:v>0.4491429291798264</c:v>
                </c:pt>
                <c:pt idx="50">
                  <c:v>0.4511412807708936</c:v>
                </c:pt>
                <c:pt idx="51">
                  <c:v>0.45291774759408021</c:v>
                </c:pt>
                <c:pt idx="52">
                  <c:v>0.4544922429166498</c:v>
                </c:pt>
                <c:pt idx="53">
                  <c:v>0.45588370402177292</c:v>
                </c:pt>
                <c:pt idx="54">
                  <c:v>0.45710998530974528</c:v>
                </c:pt>
                <c:pt idx="55">
                  <c:v>0.45818779009142979</c:v>
                </c:pt>
                <c:pt idx="56">
                  <c:v>0.4591326351801836</c:v>
                </c:pt>
                <c:pt idx="57">
                  <c:v>0.45995884273757259</c:v>
                </c:pt>
                <c:pt idx="58">
                  <c:v>0.46067955426830065</c:v>
                </c:pt>
                <c:pt idx="59">
                  <c:v>0.46130676215473226</c:v>
                </c:pt>
                <c:pt idx="60">
                  <c:v>0.46185135464179311</c:v>
                </c:pt>
                <c:pt idx="61">
                  <c:v>0.46232317070582002</c:v>
                </c:pt>
                <c:pt idx="62">
                  <c:v>0.4627310617486326</c:v>
                </c:pt>
                <c:pt idx="63">
                  <c:v>0.46308295753809287</c:v>
                </c:pt>
                <c:pt idx="64">
                  <c:v>0.46338593426017533</c:v>
                </c:pt>
                <c:pt idx="65">
                  <c:v>0.46364628294992266</c:v>
                </c:pt>
                <c:pt idx="66">
                  <c:v>0.46386957692712077</c:v>
                </c:pt>
                <c:pt idx="67">
                  <c:v>0.46406073717671092</c:v>
                </c:pt>
                <c:pt idx="68">
                  <c:v>0.46422409488502658</c:v>
                </c:pt>
                <c:pt idx="69">
                  <c:v>0.46436345057319328</c:v>
                </c:pt>
                <c:pt idx="70">
                  <c:v>0.4644821294614993</c:v>
                </c:pt>
                <c:pt idx="71">
                  <c:v>0.46458303285671626</c:v>
                </c:pt>
                <c:pt idx="72">
                  <c:v>0.46466868548192675</c:v>
                </c:pt>
                <c:pt idx="73">
                  <c:v>0.46474127876912447</c:v>
                </c:pt>
                <c:pt idx="74">
                  <c:v>0.46480271021232328</c:v>
                </c:pt>
                <c:pt idx="75">
                  <c:v>0.46485461893657148</c:v>
                </c:pt>
                <c:pt idx="76">
                  <c:v>0.46489841767928825</c:v>
                </c:pt>
                <c:pt idx="77">
                  <c:v>0.46493532140759286</c:v>
                </c:pt>
                <c:pt idx="78">
                  <c:v>0.46496637281134856</c:v>
                </c:pt>
                <c:pt idx="79">
                  <c:v>0.46499246491873819</c:v>
                </c:pt>
                <c:pt idx="80">
                  <c:v>0.46501436108127692</c:v>
                </c:pt>
                <c:pt idx="81">
                  <c:v>0.46503271256990497</c:v>
                </c:pt>
                <c:pt idx="82">
                  <c:v>0.46504807401459231</c:v>
                </c:pt>
              </c:numCache>
            </c:numRef>
          </c:yVal>
        </c:ser>
        <c:axId val="79697792"/>
        <c:axId val="82313600"/>
      </c:scatterChart>
      <c:valAx>
        <c:axId val="79697792"/>
        <c:scaling>
          <c:orientation val="minMax"/>
          <c:max val="50000"/>
        </c:scaling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t [s]</a:t>
                </a:r>
              </a:p>
            </c:rich>
          </c:tx>
          <c:layout>
            <c:manualLayout>
              <c:xMode val="edge"/>
              <c:yMode val="edge"/>
              <c:x val="0.45705024311183146"/>
              <c:y val="0.90281442666843192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2313600"/>
        <c:crosses val="autoZero"/>
        <c:crossBetween val="midCat"/>
      </c:valAx>
      <c:valAx>
        <c:axId val="82313600"/>
        <c:scaling>
          <c:orientation val="minMax"/>
          <c:min val="0.2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c [mg/l]</a:t>
                </a:r>
              </a:p>
            </c:rich>
          </c:tx>
          <c:layout>
            <c:manualLayout>
              <c:xMode val="edge"/>
              <c:yMode val="edge"/>
              <c:x val="2.5931928687196126E-2"/>
              <c:y val="0.4373406996042547"/>
            </c:manualLayout>
          </c:layout>
          <c:spPr>
            <a:noFill/>
            <a:ln w="25400">
              <a:noFill/>
            </a:ln>
          </c:spPr>
        </c:title>
        <c:numFmt formatCode="0.000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9697792"/>
        <c:crosses val="autoZero"/>
        <c:crossBetween val="midCat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2923296225902801"/>
          <c:y val="0.48112577654411903"/>
          <c:w val="0.1741648565481039"/>
          <c:h val="0.26440265110746047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22" r="0.75000000000000022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95251</xdr:colOff>
      <xdr:row>8</xdr:row>
      <xdr:rowOff>142875</xdr:rowOff>
    </xdr:from>
    <xdr:to>
      <xdr:col>11</xdr:col>
      <xdr:colOff>409576</xdr:colOff>
      <xdr:row>25</xdr:row>
      <xdr:rowOff>19050</xdr:rowOff>
    </xdr:to>
    <xdr:graphicFrame macro="">
      <xdr:nvGraphicFramePr>
        <xdr:cNvPr id="102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217"/>
  <sheetViews>
    <sheetView tabSelected="1" workbookViewId="0">
      <selection activeCell="H3" sqref="H3"/>
    </sheetView>
  </sheetViews>
  <sheetFormatPr defaultRowHeight="12.75"/>
  <cols>
    <col min="1" max="1" width="9.140625" style="4"/>
    <col min="2" max="2" width="9.28515625" style="4" customWidth="1"/>
    <col min="3" max="3" width="7.85546875" style="4" customWidth="1"/>
    <col min="4" max="4" width="6.28515625" style="4" customWidth="1"/>
    <col min="5" max="5" width="7.140625" style="4" customWidth="1"/>
    <col min="6" max="21" width="6.7109375" style="4" customWidth="1"/>
    <col min="22" max="16384" width="9.140625" style="4"/>
  </cols>
  <sheetData>
    <row r="1" spans="1:5" ht="14.25" thickTop="1" thickBot="1">
      <c r="A1" s="1" t="s">
        <v>4</v>
      </c>
      <c r="B1" s="2">
        <v>6.8</v>
      </c>
      <c r="C1" s="3"/>
      <c r="D1" s="3"/>
      <c r="E1" s="3"/>
    </row>
    <row r="2" spans="1:5" ht="14.25" thickTop="1" thickBot="1">
      <c r="A2" s="3"/>
      <c r="B2" s="3"/>
      <c r="C2" s="3"/>
      <c r="D2" s="3"/>
      <c r="E2" s="3"/>
    </row>
    <row r="3" spans="1:5" ht="13.5" thickTop="1">
      <c r="A3" s="5" t="s">
        <v>5</v>
      </c>
      <c r="B3" s="6">
        <f>2*alfa+300</f>
        <v>313.60000000000002</v>
      </c>
      <c r="C3" s="3"/>
      <c r="D3" s="5" t="s">
        <v>6</v>
      </c>
      <c r="E3" s="6">
        <v>1</v>
      </c>
    </row>
    <row r="4" spans="1:5" ht="15">
      <c r="A4" s="7" t="s">
        <v>10</v>
      </c>
      <c r="B4" s="8">
        <f>$E$4*dx*1000</f>
        <v>785000</v>
      </c>
      <c r="C4" s="3"/>
      <c r="D4" s="7" t="s">
        <v>15</v>
      </c>
      <c r="E4" s="8">
        <f>D^2*3.14/4</f>
        <v>0.78500000000000003</v>
      </c>
    </row>
    <row r="5" spans="1:5" ht="14.25">
      <c r="A5" s="7" t="s">
        <v>16</v>
      </c>
      <c r="B5" s="8">
        <v>0.3</v>
      </c>
      <c r="C5" s="3"/>
      <c r="D5" s="7" t="s">
        <v>9</v>
      </c>
      <c r="E5" s="8">
        <f>D*3.14</f>
        <v>3.14</v>
      </c>
    </row>
    <row r="6" spans="1:5" ht="15">
      <c r="A6" s="7" t="s">
        <v>17</v>
      </c>
      <c r="B6" s="9">
        <f>1/86400</f>
        <v>1.1574074074074073E-5</v>
      </c>
      <c r="C6" s="3"/>
      <c r="D6" s="7" t="s">
        <v>7</v>
      </c>
      <c r="E6" s="8">
        <v>1000</v>
      </c>
    </row>
    <row r="7" spans="1:5" ht="13.5" thickBot="1">
      <c r="A7" s="7" t="s">
        <v>8</v>
      </c>
      <c r="B7" s="9">
        <f>0.2/86400</f>
        <v>2.3148148148148148E-6</v>
      </c>
      <c r="C7" s="3"/>
      <c r="D7" s="10" t="s">
        <v>12</v>
      </c>
      <c r="E7" s="11">
        <v>600</v>
      </c>
    </row>
    <row r="8" spans="1:5" ht="14.25" thickTop="1" thickBot="1">
      <c r="A8" s="10" t="s">
        <v>11</v>
      </c>
      <c r="B8" s="11">
        <v>100</v>
      </c>
      <c r="C8" s="3"/>
      <c r="D8" s="3"/>
      <c r="E8" s="3"/>
    </row>
    <row r="9" spans="1:5" ht="14.25" thickTop="1" thickBot="1"/>
    <row r="10" spans="1:5" ht="13.5" thickTop="1">
      <c r="A10" s="12" t="s">
        <v>0</v>
      </c>
      <c r="B10" s="13" t="s">
        <v>3</v>
      </c>
    </row>
    <row r="11" spans="1:5" ht="13.5" thickBot="1">
      <c r="A11" s="14" t="s">
        <v>1</v>
      </c>
      <c r="B11" s="15" t="s">
        <v>2</v>
      </c>
    </row>
    <row r="12" spans="1:5" ht="13.5" thickTop="1">
      <c r="A12" s="16">
        <v>500</v>
      </c>
      <c r="B12" s="17">
        <f>$B$3*B5/($B$3+$B$6*$B$4+$B$7*dx*$E$5*B5)</f>
        <v>0.29155112660411342</v>
      </c>
    </row>
    <row r="13" spans="1:5">
      <c r="A13" s="18">
        <v>1500</v>
      </c>
      <c r="B13" s="19">
        <f>$B$3*B12/($B$3+$B$6*$B$4+$B$7*dx*$E$5*B12)</f>
        <v>0.28334025200297258</v>
      </c>
    </row>
    <row r="14" spans="1:5">
      <c r="A14" s="18">
        <v>2500</v>
      </c>
      <c r="B14" s="19">
        <f>$B$3*B13/($B$3+$B$6*$B$4+$B$7*dx*$E$5*B13)</f>
        <v>0.2753606689442521</v>
      </c>
    </row>
    <row r="15" spans="1:5">
      <c r="A15" s="18">
        <v>3500</v>
      </c>
      <c r="B15" s="19">
        <f>$B$3*B14/($B$3+$B$6*$B$4+$B$7*dx*$E$5*B14)</f>
        <v>0.26760585936485748</v>
      </c>
    </row>
    <row r="16" spans="1:5">
      <c r="A16" s="18">
        <v>4500</v>
      </c>
      <c r="B16" s="19">
        <f>$B$3*B15/($B$3+$B$6*$B$4+$B$7*dx*$E$5*B15)</f>
        <v>0.26006948904529503</v>
      </c>
    </row>
    <row r="17" spans="1:12">
      <c r="A17" s="18">
        <v>5500</v>
      </c>
      <c r="B17" s="19">
        <f>$B$3*B16/($B$3+$B$6*$B$4+$B$7*dx*$E$5*B16)</f>
        <v>0.2527454024155969</v>
      </c>
    </row>
    <row r="18" spans="1:12">
      <c r="A18" s="18">
        <v>6500</v>
      </c>
      <c r="B18" s="19">
        <f>$B$3*B17/($B$3+$B$6*$B$4+$B$7*dx*$E$5*B17)</f>
        <v>0.24562761750847728</v>
      </c>
    </row>
    <row r="19" spans="1:12">
      <c r="A19" s="18">
        <v>7500</v>
      </c>
      <c r="B19" s="19">
        <f>$B$3*B18/($B$3+$B$6*$B$4+$B$7*dx*$E$5*B18)</f>
        <v>0.23871032105551865</v>
      </c>
    </row>
    <row r="20" spans="1:12">
      <c r="A20" s="18">
        <v>8500</v>
      </c>
      <c r="B20" s="19">
        <f>$B$3*B19/($B$3+$B$6*$B$4+$B$7*dx*$E$5*B19)</f>
        <v>0.23198786372230937</v>
      </c>
    </row>
    <row r="21" spans="1:12">
      <c r="A21" s="18">
        <v>9500</v>
      </c>
      <c r="B21" s="19">
        <f>$B$3*B20/($B$3+$B$6*$B$4+$B$7*dx*$E$5*B20)</f>
        <v>0.22545475547857138</v>
      </c>
    </row>
    <row r="22" spans="1:12">
      <c r="A22" s="18">
        <v>10500</v>
      </c>
      <c r="B22" s="19">
        <f>$B$3*B21/($B$3+$B$6*$B$4+$B$7*dx*$E$5*B21)</f>
        <v>0.21910566109943139</v>
      </c>
    </row>
    <row r="23" spans="1:12">
      <c r="A23" s="18">
        <v>11500</v>
      </c>
      <c r="B23" s="19">
        <f>$B$3*B22/($B$3+$B$6*$B$4+$B$7*dx*$E$5*B22)</f>
        <v>0.21293539579409923</v>
      </c>
    </row>
    <row r="24" spans="1:12">
      <c r="A24" s="18">
        <v>12500</v>
      </c>
      <c r="B24" s="19">
        <f>$B$3*B23/($B$3+$B$6*$B$4+$B$7*dx*$E$5*B23)</f>
        <v>0.20693892095832495</v>
      </c>
    </row>
    <row r="25" spans="1:12" ht="13.5" thickBot="1">
      <c r="A25" s="20">
        <v>13500</v>
      </c>
      <c r="B25" s="21">
        <f>$B$3*B24/($B$3+$B$6*$B$4+$B$7*dx*$E$5*B24)</f>
        <v>0.20111134004711073</v>
      </c>
    </row>
    <row r="26" spans="1:12" ht="13.5" thickTop="1"/>
    <row r="27" spans="1:12" ht="13.5" thickBot="1"/>
    <row r="28" spans="1:12" ht="14.25" thickTop="1" thickBot="1">
      <c r="A28" s="1" t="s">
        <v>13</v>
      </c>
      <c r="B28" s="41">
        <v>0</v>
      </c>
      <c r="C28" s="41">
        <v>500</v>
      </c>
      <c r="D28" s="41">
        <v>1500</v>
      </c>
      <c r="E28" s="41">
        <v>2500</v>
      </c>
      <c r="F28" s="41">
        <v>3500</v>
      </c>
      <c r="G28" s="41">
        <v>4500</v>
      </c>
      <c r="H28" s="41">
        <v>5500</v>
      </c>
      <c r="I28" s="41">
        <v>6500</v>
      </c>
      <c r="J28" s="41">
        <v>7500</v>
      </c>
      <c r="K28" s="41">
        <v>8500</v>
      </c>
      <c r="L28" s="42">
        <v>9500</v>
      </c>
    </row>
    <row r="29" spans="1:12" ht="15.75" thickTop="1" thickBot="1">
      <c r="A29" s="5" t="s">
        <v>14</v>
      </c>
      <c r="B29" s="22" t="s">
        <v>18</v>
      </c>
      <c r="C29" s="22" t="s">
        <v>19</v>
      </c>
      <c r="D29" s="22" t="s">
        <v>20</v>
      </c>
      <c r="E29" s="22" t="s">
        <v>21</v>
      </c>
      <c r="F29" s="22" t="s">
        <v>22</v>
      </c>
      <c r="G29" s="22" t="s">
        <v>23</v>
      </c>
      <c r="H29" s="22" t="s">
        <v>24</v>
      </c>
      <c r="I29" s="22" t="s">
        <v>25</v>
      </c>
      <c r="J29" s="22" t="s">
        <v>26</v>
      </c>
      <c r="K29" s="22" t="s">
        <v>27</v>
      </c>
      <c r="L29" s="23" t="s">
        <v>28</v>
      </c>
    </row>
    <row r="30" spans="1:12" ht="13.5" thickTop="1">
      <c r="A30" s="38">
        <v>0</v>
      </c>
      <c r="B30" s="24">
        <v>0.3</v>
      </c>
      <c r="C30" s="25">
        <f>$B$3*B30/($B$3+$B$6*$B$4+$B$7*dx*$E$5*B30)</f>
        <v>0.29155112660411342</v>
      </c>
      <c r="D30" s="25">
        <f>$B$3*C30/($B$3+$B$6*$B$4+$B$7*dx*$E$5*C30)</f>
        <v>0.28334025200297258</v>
      </c>
      <c r="E30" s="25">
        <f>$B$3*D30/($B$3+$B$6*$B$4+$B$7*dx*$E$5*D30)</f>
        <v>0.2753606689442521</v>
      </c>
      <c r="F30" s="25">
        <f>$B$3*E30/($B$3+$B$6*$B$4+$B$7*dx*$E$5*E30)</f>
        <v>0.26760585936485748</v>
      </c>
      <c r="G30" s="25">
        <f>$B$3*F30/($B$3+$B$6*$B$4+$B$7*dx*$E$5*F30)</f>
        <v>0.26006948904529503</v>
      </c>
      <c r="H30" s="25">
        <f>$B$3*G30/($B$3+$B$6*$B$4+$B$7*dx*$E$5*G30)</f>
        <v>0.2527454024155969</v>
      </c>
      <c r="I30" s="25">
        <f>$B$3*H30/($B$3+$B$6*$B$4+$B$7*dx*$E$5*H30)</f>
        <v>0.24562761750847728</v>
      </c>
      <c r="J30" s="25">
        <f>$B$3*I30/($B$3+$B$6*$B$4+$B$7*dx*$E$5*I30)</f>
        <v>0.23871032105551865</v>
      </c>
      <c r="K30" s="25">
        <f>$B$3*J30/($B$3+$B$6*$B$4+$B$7*dx*$E$5*J30)</f>
        <v>0.23198786372230937</v>
      </c>
      <c r="L30" s="26">
        <f>$B$3*K30/($B$3+$B$6*$B$4+$B$7*dx*$E$5*K30)</f>
        <v>0.22545475547857138</v>
      </c>
    </row>
    <row r="31" spans="1:12">
      <c r="A31" s="38">
        <v>600</v>
      </c>
      <c r="B31" s="27">
        <f>$B$30+100/$B$3</f>
        <v>0.61887755102040809</v>
      </c>
      <c r="C31" s="28">
        <f>C30+dt*(($B$3*B31-$B$3*C30)/$B$4-$B$6*C30-$B$7*$E$4*C30/$B$4)</f>
        <v>0.36798473313683389</v>
      </c>
      <c r="D31" s="28">
        <f>D30+dt*(($B$3*C31-$B$3*D30)/$B$4-$B$6*D30-$B$7*$E$4*D30/$B$4)</f>
        <v>0.3016614078751812</v>
      </c>
      <c r="E31" s="28">
        <f>E30+dt*(($B$3*D31-$B$3*E30)/$B$4-$B$6*E30-$B$7*$E$4*E30/$B$4)</f>
        <v>0.2797525780473149</v>
      </c>
      <c r="F31" s="28">
        <f>F30+dt*(($B$3*E31-$B$3*F30)/$B$4-$B$6*F30-$B$7*$E$4*F30/$B$4)</f>
        <v>0.26865898380712921</v>
      </c>
      <c r="G31" s="28">
        <f>G30+dt*(($B$3*F31-$B$3*G30)/$B$4-$B$6*G30-$B$7*$E$4*G30/$B$4)</f>
        <v>0.26032230322098698</v>
      </c>
      <c r="H31" s="28">
        <f>H30+dt*(($B$3*G31-$B$3*H30)/$B$4-$B$6*H30-$B$7*$E$4*H30/$B$4)</f>
        <v>0.25280636534748652</v>
      </c>
      <c r="I31" s="28">
        <f>I30+dt*(($B$3*H31-$B$3*I30)/$B$4-$B$6*I30-$B$7*$E$4*I30/$B$4)</f>
        <v>0.24564257452847177</v>
      </c>
      <c r="J31" s="28">
        <f>J30+dt*(($B$3*I31-$B$3*J30)/$B$4-$B$6*J30-$B$7*$E$4*J30/$B$4)</f>
        <v>0.2387142315795252</v>
      </c>
      <c r="K31" s="28">
        <f>K30+dt*(($B$3*J31-$B$3*K30)/$B$4-$B$6*K30-$B$7*$E$4*K30/$B$4)</f>
        <v>0.23198910838527709</v>
      </c>
      <c r="L31" s="29">
        <f>L30+dt*(($B$3*K31-$B$3*L30)/$B$4-$B$6*L30-$B$7*$E$4*L30/$B$4)</f>
        <v>0.22545534407494641</v>
      </c>
    </row>
    <row r="32" spans="1:12">
      <c r="A32" s="38">
        <v>1200</v>
      </c>
      <c r="B32" s="27">
        <f>$B$30+100/$B$3</f>
        <v>0.61887755102040809</v>
      </c>
      <c r="C32" s="28">
        <f>C31+dt*(($B$3*B32-$B$3*C31)/$B$4-$B$6*C31-$B$7*$E$4*C31/$B$4)</f>
        <v>0.42556685329768085</v>
      </c>
      <c r="D32" s="28">
        <f>D31+dt*(($B$3*C32-$B$3*D31)/$B$4-$B$6*D31-$B$7*$E$4*D31/$B$4)</f>
        <v>0.32926596154996524</v>
      </c>
      <c r="E32" s="28">
        <f>E31+dt*(($B$3*D32-$B$3*E31)/$B$4-$B$6*E31-$B$7*$E$4*E31/$B$4)</f>
        <v>0.28967792561323275</v>
      </c>
      <c r="F32" s="28">
        <f>F31+dt*(($B$3*E32-$B$3*F31)/$B$4-$B$6*F31-$B$7*$E$4*F31/$B$4)</f>
        <v>0.27183141590661603</v>
      </c>
      <c r="G32" s="28">
        <f>G31+dt*(($B$3*F32-$B$3*G31)/$B$4-$B$6*G31-$B$7*$E$4*G31/$B$4)</f>
        <v>0.26127317742200035</v>
      </c>
      <c r="H32" s="28">
        <f>H31+dt*(($B$3*G32-$B$3*H31)/$B$4-$B$6*H31-$B$7*$E$4*H31/$B$4)</f>
        <v>0.25308021155540461</v>
      </c>
      <c r="I32" s="28">
        <f>I31+dt*(($B$3*H32-$B$3*I31)/$B$4-$B$6*I31-$B$7*$E$4*I31/$B$4)</f>
        <v>0.24571948193451823</v>
      </c>
      <c r="J32" s="28">
        <f>J31+dt*(($B$3*I32-$B$3*J31)/$B$4-$B$6*J31-$B$7*$E$4*J31/$B$4)</f>
        <v>0.23873561188128112</v>
      </c>
      <c r="K32" s="28">
        <f>K31+dt*(($B$3*J32-$B$3*K31)/$B$4-$B$6*K31-$B$7*$E$4*K31/$B$4)</f>
        <v>0.23199517080194054</v>
      </c>
      <c r="L32" s="29">
        <f>L31+dt*(($B$3*K32-$B$3*L31)/$B$4-$B$6*L31-$B$7*$E$4*L31/$B$4)</f>
        <v>0.22545724062719033</v>
      </c>
    </row>
    <row r="33" spans="1:12">
      <c r="A33" s="38">
        <v>1800</v>
      </c>
      <c r="B33" s="27">
        <f>$B$30+100/$B$3</f>
        <v>0.61887755102040809</v>
      </c>
      <c r="C33" s="28">
        <f>C32+dt*(($B$3*B33-$B$3*C32)/$B$4-$B$6*C32-$B$7*$E$4*C32/$B$4)</f>
        <v>0.46894699343013418</v>
      </c>
      <c r="D33" s="28">
        <f>D32+dt*(($B$3*C33-$B$3*D32)/$B$4-$B$6*D32-$B$7*$E$4*D32/$B$4)</f>
        <v>0.36046013453760656</v>
      </c>
      <c r="E33" s="28">
        <f>E32+dt*(($B$3*D33-$B$3*E32)/$B$4-$B$6*E32-$B$7*$E$4*E32/$B$4)</f>
        <v>0.30463236267098615</v>
      </c>
      <c r="F33" s="28">
        <f>F32+dt*(($B$3*E33-$B$3*F32)/$B$4-$B$6*F32-$B$7*$E$4*F32/$B$4)</f>
        <v>0.27780589627156871</v>
      </c>
      <c r="G33" s="28">
        <f>G32+dt*(($B$3*F33-$B$3*G32)/$B$4-$B$6*G32-$B$7*$E$4*G32/$B$4)</f>
        <v>0.26342157792838439</v>
      </c>
      <c r="H33" s="28">
        <f>H32+dt*(($B$3*G33-$B$3*H32)/$B$4-$B$6*H32-$B$7*$E$4*H32/$B$4)</f>
        <v>0.25380147597265473</v>
      </c>
      <c r="I33" s="28">
        <f>I32+dt*(($B$3*H33-$B$3*I32)/$B$4-$B$6*I32-$B$7*$E$4*I32/$B$4)</f>
        <v>0.24595030394306844</v>
      </c>
      <c r="J33" s="28">
        <f>J32+dt*(($B$3*I33-$B$3*J32)/$B$4-$B$6*J32-$B$7*$E$4*J32/$B$4)</f>
        <v>0.23880704568518693</v>
      </c>
      <c r="K33" s="28">
        <f>K32+dt*(($B$3*J33-$B$3*K32)/$B$4-$B$6*K32-$B$7*$E$4*K32/$B$4)</f>
        <v>0.23201686026526142</v>
      </c>
      <c r="L33" s="29">
        <f>L32+dt*(($B$3*K33-$B$3*L32)/$B$4-$B$6*L32-$B$7*$E$4*L32/$B$4)</f>
        <v>0.22546386825625253</v>
      </c>
    </row>
    <row r="34" spans="1:12">
      <c r="A34" s="38">
        <v>2400</v>
      </c>
      <c r="B34" s="27">
        <f>$B$30+100/$B$3</f>
        <v>0.61887755102040809</v>
      </c>
      <c r="C34" s="28">
        <f>C33+dt*(($B$3*B34-$B$3*C33)/$B$4-$B$6*C33-$B$7*$E$4*C33/$B$4)</f>
        <v>0.50162791161540876</v>
      </c>
      <c r="D34" s="28">
        <f>D33+dt*(($B$3*C34-$B$3*D33)/$B$4-$B$6*D33-$B$7*$E$4*D33/$B$4)</f>
        <v>0.39179404558174907</v>
      </c>
      <c r="E34" s="28">
        <f>E33+dt*(($B$3*D34-$B$3*E33)/$B$4-$B$6*E33-$B$7*$E$4*E33/$B$4)</f>
        <v>0.3234090154700876</v>
      </c>
      <c r="F34" s="28">
        <f>F33+dt*(($B$3*E34-$B$3*F33)/$B$4-$B$6*F33-$B$7*$E$4*F33/$B$4)</f>
        <v>0.2868074945254605</v>
      </c>
      <c r="G34" s="28">
        <f>G33+dt*(($B$3*F34-$B$3*G33)/$B$4-$B$6*G33-$B$7*$E$4*G33/$B$4)</f>
        <v>0.26719773119805418</v>
      </c>
      <c r="H34" s="28">
        <f>H33+dt*(($B$3*G34-$B$3*H33)/$B$4-$B$6*H33-$B$7*$E$4*H33/$B$4)</f>
        <v>0.25524997095405105</v>
      </c>
      <c r="I34" s="28">
        <f>I33+dt*(($B$3*H34-$B$3*I33)/$B$4-$B$6*I33-$B$7*$E$4*I33/$B$4)</f>
        <v>0.24647139225198342</v>
      </c>
      <c r="J34" s="28">
        <f>J33+dt*(($B$3*I34-$B$3*J33)/$B$4-$B$6*J33-$B$7*$E$4*J33/$B$4)</f>
        <v>0.23898576302812427</v>
      </c>
      <c r="K34" s="28">
        <f>K33+dt*(($B$3*J34-$B$3*K33)/$B$4-$B$6*K33-$B$7*$E$4*K33/$B$4)</f>
        <v>0.23207603778986335</v>
      </c>
      <c r="L34" s="29">
        <f>L33+dt*(($B$3*K34-$B$3*L33)/$B$4-$B$6*L33-$B$7*$E$4*L33/$B$4)</f>
        <v>0.22548304576882314</v>
      </c>
    </row>
    <row r="35" spans="1:12">
      <c r="A35" s="38">
        <v>3000</v>
      </c>
      <c r="B35" s="27">
        <f>$B$30+100/$B$3</f>
        <v>0.61887755102040809</v>
      </c>
      <c r="C35" s="28">
        <f>C34+dt*(($B$3*B35-$B$3*C34)/$B$4-$B$6*C34-$B$7*$E$4*C34/$B$4)</f>
        <v>0.52624845018839495</v>
      </c>
      <c r="D35" s="28">
        <f>D34+dt*(($B$3*C35-$B$3*D34)/$B$4-$B$6*D34-$B$7*$E$4*D34/$B$4)</f>
        <v>0.42130120308086372</v>
      </c>
      <c r="E35" s="28">
        <f>E34+dt*(($B$3*D35-$B$3*E34)/$B$4-$B$6*E34-$B$7*$E$4*E34/$B$4)</f>
        <v>0.34462731528504026</v>
      </c>
      <c r="F35" s="28">
        <f>F34+dt*(($B$3*E35-$B$3*F34)/$B$4-$B$6*F34-$B$7*$E$4*F34/$B$4)</f>
        <v>0.29867485500000385</v>
      </c>
      <c r="G35" s="28">
        <f>G34+dt*(($B$3*F35-$B$3*G34)/$B$4-$B$6*G34-$B$7*$E$4*G34/$B$4)</f>
        <v>0.27288707716017613</v>
      </c>
      <c r="H35" s="28">
        <f>H34+dt*(($B$3*G35-$B$3*H34)/$B$4-$B$6*H34-$B$7*$E$4*H34/$B$4)</f>
        <v>0.25770491460997846</v>
      </c>
      <c r="I35" s="28">
        <f>I34+dt*(($B$3*H35-$B$3*I34)/$B$4-$B$6*I34-$B$7*$E$4*I34/$B$4)</f>
        <v>0.24745239593224663</v>
      </c>
      <c r="J35" s="28">
        <f>J34+dt*(($B$3*I35-$B$3*J34)/$B$4-$B$6*J34-$B$7*$E$4*J34/$B$4)</f>
        <v>0.23935554271411744</v>
      </c>
      <c r="K35" s="28">
        <f>K34+dt*(($B$3*J35-$B$3*K34)/$B$4-$B$6*K34-$B$7*$E$4*K34/$B$4)</f>
        <v>0.23220925391691466</v>
      </c>
      <c r="L35" s="29">
        <f>L34+dt*(($B$3*K35-$B$3*L34)/$B$4-$B$6*L34-$B$7*$E$4*L34/$B$4)</f>
        <v>0.22552942450636296</v>
      </c>
    </row>
    <row r="36" spans="1:12">
      <c r="A36" s="38">
        <v>3600</v>
      </c>
      <c r="B36" s="27">
        <f>$B$30+100/$B$3</f>
        <v>0.61887755102040809</v>
      </c>
      <c r="C36" s="28">
        <f>C35+dt*(($B$3*B36-$B$3*C35)/$B$4-$B$6*C35-$B$7*$E$4*C35/$B$4)</f>
        <v>0.54479661080577402</v>
      </c>
      <c r="D36" s="28">
        <f>D35+dt*(($B$3*C36-$B$3*D35)/$B$4-$B$6*D35-$B$7*$E$4*D35/$B$4)</f>
        <v>0.44797664099275319</v>
      </c>
      <c r="E36" s="28">
        <f>E35+dt*(($B$3*D36-$B$3*E35)/$B$4-$B$6*E35-$B$7*$E$4*E35/$B$4)</f>
        <v>0.36700631048513105</v>
      </c>
      <c r="F36" s="28">
        <f>F35+dt*(($B$3*E36-$B$3*F35)/$B$4-$B$6*F35-$B$7*$E$4*F35/$B$4)</f>
        <v>0.31297938181848212</v>
      </c>
      <c r="G36" s="28">
        <f>G35+dt*(($B$3*F36-$B$3*G35)/$B$4-$B$6*G35-$B$7*$E$4*G35/$B$4)</f>
        <v>0.28060192323231853</v>
      </c>
      <c r="H36" s="28">
        <f>H35+dt*(($B$3*G36-$B$3*H35)/$B$4-$B$6*H35-$B$7*$E$4*H35/$B$4)</f>
        <v>0.26140357849952328</v>
      </c>
      <c r="I36" s="28">
        <f>I35+dt*(($B$3*H36-$B$3*I35)/$B$4-$B$6*I35-$B$7*$E$4*I35/$B$4)</f>
        <v>0.24907799465881089</v>
      </c>
      <c r="J36" s="28">
        <f>J35+dt*(($B$3*I36-$B$3*J35)/$B$4-$B$6*J35-$B$7*$E$4*J35/$B$4)</f>
        <v>0.2400237671101732</v>
      </c>
      <c r="K36" s="28">
        <f>K35+dt*(($B$3*J36-$B$3*K35)/$B$4-$B$6*K35-$B$7*$E$4*K35/$B$4)</f>
        <v>0.23246978334694152</v>
      </c>
      <c r="L36" s="29">
        <f>L35+dt*(($B$3*K36-$B$3*L35)/$B$4-$B$6*L35-$B$7*$E$4*L35/$B$4)</f>
        <v>0.22562681186264583</v>
      </c>
    </row>
    <row r="37" spans="1:12">
      <c r="A37" s="38">
        <v>4200</v>
      </c>
      <c r="B37" s="27">
        <f>$B$30+100/$B$3</f>
        <v>0.61887755102040809</v>
      </c>
      <c r="C37" s="28">
        <f>C36+dt*(($B$3*B37-$B$3*C36)/$B$4-$B$6*C36-$B$7*$E$4*C36/$B$4)</f>
        <v>0.55877007695348735</v>
      </c>
      <c r="D37" s="28">
        <f>D36+dt*(($B$3*C37-$B$3*D36)/$B$4-$B$6*D36-$B$7*$E$4*D36/$B$4)</f>
        <v>0.47142224295296098</v>
      </c>
      <c r="E37" s="28">
        <f>E36+dt*(($B$3*D37-$B$3*E36)/$B$4-$B$6*E36-$B$7*$E$4*E36/$B$4)</f>
        <v>0.38948555549134417</v>
      </c>
      <c r="F37" s="28">
        <f>F36+dt*(($B$3*E37-$B$3*F36)/$B$4-$B$6*F36-$B$7*$E$4*F36/$B$4)</f>
        <v>0.32914400471345623</v>
      </c>
      <c r="G37" s="28">
        <f>G36+dt*(($B$3*F37-$B$3*G36)/$B$4-$B$6*G36-$B$7*$E$4*G36/$B$4)</f>
        <v>0.2902885570400221</v>
      </c>
      <c r="H37" s="28">
        <f>H36+dt*(($B$3*G37-$B$3*H36)/$B$4-$B$6*H36-$B$7*$E$4*H36/$B$4)</f>
        <v>0.26651183928147187</v>
      </c>
      <c r="I37" s="28">
        <f>I36+dt*(($B$3*H37-$B$3*I36)/$B$4-$B$6*I36-$B$7*$E$4*I36/$B$4)</f>
        <v>0.25152707863344265</v>
      </c>
      <c r="J37" s="28">
        <f>J36+dt*(($B$3*I37-$B$3*J36)/$B$4-$B$6*J36-$B$7*$E$4*J36/$B$4)</f>
        <v>0.24111421289034154</v>
      </c>
      <c r="K37" s="28">
        <f>K36+dt*(($B$3*J37-$B$3*K36)/$B$4-$B$6*K36-$B$7*$E$4*K36/$B$4)</f>
        <v>0.23292742973610023</v>
      </c>
      <c r="L37" s="29">
        <f>L36+dt*(($B$3*K37-$B$3*L36)/$B$4-$B$6*L36-$B$7*$E$4*L36/$B$4)</f>
        <v>0.22580987494270929</v>
      </c>
    </row>
    <row r="38" spans="1:12">
      <c r="A38" s="38">
        <v>4800</v>
      </c>
      <c r="B38" s="27">
        <f>$B$30+100/$B$3</f>
        <v>0.61887755102040809</v>
      </c>
      <c r="C38" s="28">
        <f>C37+dt*(($B$3*B38-$B$3*C37)/$B$4-$B$6*C37-$B$7*$E$4*C37/$B$4)</f>
        <v>0.56929714538949927</v>
      </c>
      <c r="D38" s="28">
        <f>D37+dt*(($B$3*C38-$B$3*D37)/$B$4-$B$6*D37-$B$7*$E$4*D37/$B$4)</f>
        <v>0.49160852976986419</v>
      </c>
      <c r="E38" s="28">
        <f>E37+dt*(($B$3*D38-$B$3*E37)/$B$4-$B$6*E37-$B$7*$E$4*E37/$B$4)</f>
        <v>0.41125908566460617</v>
      </c>
      <c r="F38" s="28">
        <f>F37+dt*(($B$3*E38-$B$3*F37)/$B$4-$B$6*F37-$B$7*$E$4*F37/$B$4)</f>
        <v>0.34654079618195388</v>
      </c>
      <c r="G38" s="28">
        <f>G37+dt*(($B$3*F38-$B$3*G37)/$B$4-$B$6*G37-$B$7*$E$4*G37/$B$4)</f>
        <v>0.30175600313687706</v>
      </c>
      <c r="H38" s="28">
        <f>H37+dt*(($B$3*G38-$B$3*H37)/$B$4-$B$6*H37-$B$7*$E$4*H37/$B$4)</f>
        <v>0.27310888628917218</v>
      </c>
      <c r="I38" s="28">
        <f>I37+dt*(($B$3*H38-$B$3*I37)/$B$4-$B$6*I37-$B$7*$E$4*I37/$B$4)</f>
        <v>0.25495339803796579</v>
      </c>
      <c r="J38" s="28">
        <f>J37+dt*(($B$3*I38-$B$3*J37)/$B$4-$B$6*J37-$B$7*$E$4*J37/$B$4)</f>
        <v>0.24275698164625481</v>
      </c>
      <c r="K38" s="28">
        <f>K37+dt*(($B$3*J38-$B$3*K37)/$B$4-$B$6*K37-$B$7*$E$4*K37/$B$4)</f>
        <v>0.23366596506231457</v>
      </c>
      <c r="L38" s="29">
        <f>L37+dt*(($B$3*K38-$B$3*L37)/$B$4-$B$6*L37-$B$7*$E$4*L37/$B$4)</f>
        <v>0.22612481026429576</v>
      </c>
    </row>
    <row r="39" spans="1:12">
      <c r="A39" s="38">
        <v>5400</v>
      </c>
      <c r="B39" s="27">
        <f>$B$30+100/$B$3</f>
        <v>0.61887755102040809</v>
      </c>
      <c r="C39" s="28">
        <f>C38+dt*(($B$3*B39-$B$3*C38)/$B$4-$B$6*C38-$B$7*$E$4*C38/$B$4)</f>
        <v>0.57722783121111365</v>
      </c>
      <c r="D39" s="28">
        <f>D38+dt*(($B$3*C39-$B$3*D38)/$B$4-$B$6*D38-$B$7*$E$4*D38/$B$4)</f>
        <v>0.50871703670785806</v>
      </c>
      <c r="E39" s="28">
        <f>E38+dt*(($B$3*D39-$B$3*E38)/$B$4-$B$6*E38-$B$7*$E$4*E38/$B$4)</f>
        <v>0.43176323140965711</v>
      </c>
      <c r="F39" s="28">
        <f>F38+dt*(($B$3*E39-$B$3*F38)/$B$4-$B$6*F38-$B$7*$E$4*F38/$B$4)</f>
        <v>0.36456159158165563</v>
      </c>
      <c r="G39" s="28">
        <f>G38+dt*(($B$3*F39-$B$3*G38)/$B$4-$B$6*G38-$B$7*$E$4*G38/$B$4)</f>
        <v>0.3147146144363876</v>
      </c>
      <c r="H39" s="28">
        <f>H38+dt*(($B$3*G39-$B$3*H38)/$B$4-$B$6*H38-$B$7*$E$4*H38/$B$4)</f>
        <v>0.28118495095444845</v>
      </c>
      <c r="I39" s="28">
        <f>I38+dt*(($B$3*H39-$B$3*I38)/$B$4-$B$6*I38-$B$7*$E$4*I38/$B$4)</f>
        <v>0.25947044083738835</v>
      </c>
      <c r="J39" s="28">
        <f>J38+dt*(($B$3*I39-$B$3*J38)/$B$4-$B$6*J38-$B$7*$E$4*J38/$B$4)</f>
        <v>0.24507728929502492</v>
      </c>
      <c r="K39" s="28">
        <f>K38+dt*(($B$3*J39-$B$3*K38)/$B$4-$B$6*K38-$B$7*$E$4*K38/$B$4)</f>
        <v>0.23477851342819198</v>
      </c>
      <c r="L39" s="29">
        <f>L38+dt*(($B$3*K39-$B$3*L38)/$B$4-$B$6*L38-$B$7*$E$4*L38/$B$4)</f>
        <v>0.22662874180901291</v>
      </c>
    </row>
    <row r="40" spans="1:12">
      <c r="A40" s="38">
        <v>6000</v>
      </c>
      <c r="B40" s="27">
        <f>$B$30+100/$B$3</f>
        <v>0.61887755102040809</v>
      </c>
      <c r="C40" s="28">
        <f>C39+dt*(($B$3*B40-$B$3*C39)/$B$4-$B$6*C39-$B$7*$E$4*C39/$B$4)</f>
        <v>0.58320250288570785</v>
      </c>
      <c r="D40" s="28">
        <f>D39+dt*(($B$3*C40-$B$3*D39)/$B$4-$B$6*D39-$B$7*$E$4*D39/$B$4)</f>
        <v>0.5230380180580283</v>
      </c>
      <c r="E40" s="28">
        <f>E39+dt*(($B$3*D40-$B$3*E39)/$B$4-$B$6*E39-$B$7*$E$4*E39/$B$4)</f>
        <v>0.45064291816466134</v>
      </c>
      <c r="F40" s="28">
        <f>F39+dt*(($B$3*E40-$B$3*F39)/$B$4-$B$6*F39-$B$7*$E$4*F39/$B$4)</f>
        <v>0.38266311387811558</v>
      </c>
      <c r="G40" s="28">
        <f>G39+dt*(($B$3*F40-$B$3*G39)/$B$4-$B$6*G39-$B$7*$E$4*G39/$B$4)</f>
        <v>0.32881596164596683</v>
      </c>
      <c r="H40" s="28">
        <f>H39+dt*(($B$3*G40-$B$3*H39)/$B$4-$B$6*H39-$B$7*$E$4*H39/$B$4)</f>
        <v>0.29064915751214343</v>
      </c>
      <c r="I40" s="28">
        <f>I39+dt*(($B$3*H40-$B$3*I39)/$B$4-$B$6*I39-$B$7*$E$4*I39/$B$4)</f>
        <v>0.26514192207108389</v>
      </c>
      <c r="J40" s="28">
        <f>J39+dt*(($B$3*I40-$B$3*J39)/$B$4-$B$6*J39-$B$7*$E$4*J39/$B$4)</f>
        <v>0.24818474079076891</v>
      </c>
      <c r="K40" s="28">
        <f>K39+dt*(($B$3*J40-$B$3*K39)/$B$4-$B$6*K39-$B$7*$E$4*K39/$B$4)</f>
        <v>0.23636150260668418</v>
      </c>
      <c r="L40" s="29">
        <f>L39+dt*(($B$3*K40-$B$3*L39)/$B$4-$B$6*L39-$B$7*$E$4*L39/$B$4)</f>
        <v>0.22738781775754924</v>
      </c>
    </row>
    <row r="41" spans="1:12">
      <c r="A41" s="38">
        <v>6600</v>
      </c>
      <c r="B41" s="27">
        <f>$B$30+100/$B$3</f>
        <v>0.61887755102040809</v>
      </c>
      <c r="C41" s="28">
        <f>C40+dt*(($B$3*B41-$B$3*C40)/$B$4-$B$6*C40-$B$7*$E$4*C40/$B$4)</f>
        <v>0.58770358922579591</v>
      </c>
      <c r="D41" s="28">
        <f>D40+dt*(($B$3*C41-$B$3*D40)/$B$4-$B$6*D40-$B$7*$E$4*D40/$B$4)</f>
        <v>0.53490577558740715</v>
      </c>
      <c r="E41" s="28">
        <f>E40+dt*(($B$3*D41-$B$3*E40)/$B$4-$B$6*E40-$B$7*$E$4*E40/$B$4)</f>
        <v>0.46771077671803535</v>
      </c>
      <c r="F41" s="28">
        <f>F40+dt*(($B$3*E41-$B$3*F40)/$B$4-$B$6*F40-$B$7*$E$4*F40/$B$4)</f>
        <v>0.40039116785973017</v>
      </c>
      <c r="G41" s="28">
        <f>G40+dt*(($B$3*F41-$B$3*G40)/$B$4-$B$6*G40-$B$7*$E$4*G40/$B$4)</f>
        <v>0.3436886836368902</v>
      </c>
      <c r="H41" s="28">
        <f>H40+dt*(($B$3*G41-$B$3*H40)/$B$4-$B$6*H40-$B$7*$E$4*H40/$B$4)</f>
        <v>0.30134403054515924</v>
      </c>
      <c r="I41" s="28">
        <f>I40+dt*(($B$3*H41-$B$3*I40)/$B$4-$B$6*I40-$B$7*$E$4*I40/$B$4)</f>
        <v>0.27197809622834085</v>
      </c>
      <c r="J41" s="28">
        <f>J40+dt*(($B$3*I41-$B$3*J40)/$B$4-$B$6*J40-$B$7*$E$4*J40/$B$4)</f>
        <v>0.25216436620504235</v>
      </c>
      <c r="K41" s="28">
        <f>K40+dt*(($B$3*J41-$B$3*K40)/$B$4-$B$6*K40-$B$7*$E$4*K40/$B$4)</f>
        <v>0.23850795876960929</v>
      </c>
      <c r="L41" s="29">
        <f>L40+dt*(($B$3*K41-$B$3*L40)/$B$4-$B$6*L40-$B$7*$E$4*L40/$B$4)</f>
        <v>0.22847416942853158</v>
      </c>
    </row>
    <row r="42" spans="1:12">
      <c r="A42" s="38">
        <v>7200</v>
      </c>
      <c r="B42" s="27">
        <f>$B$30+100/$B$3</f>
        <v>0.61887755102040809</v>
      </c>
      <c r="C42" s="28">
        <f>C41+dt*(($B$3*B42-$B$3*C41)/$B$4-$B$6*C41-$B$7*$E$4*C41/$B$4)</f>
        <v>0.59109453342229079</v>
      </c>
      <c r="D42" s="28">
        <f>D41+dt*(($B$3*C42-$B$3*D41)/$B$4-$B$6*D41-$B$7*$E$4*D41/$B$4)</f>
        <v>0.54465927455476526</v>
      </c>
      <c r="E42" s="28">
        <f>E41+dt*(($B$3*D42-$B$3*E41)/$B$4-$B$6*E41-$B$7*$E$4*E41/$B$4)</f>
        <v>0.48290689838887629</v>
      </c>
      <c r="F42" s="28">
        <f>F41+dt*(($B$3*E42-$B$3*F41)/$B$4-$B$6*F41-$B$7*$E$4*F41/$B$4)</f>
        <v>0.4173892206701082</v>
      </c>
      <c r="G42" s="28">
        <f>G41+dt*(($B$3*F42-$B$3*G41)/$B$4-$B$6*G41-$B$7*$E$4*G41/$B$4)</f>
        <v>0.35896755242955158</v>
      </c>
      <c r="H42" s="28">
        <f>H41+dt*(($B$3*G42-$B$3*H41)/$B$4-$B$6*H41-$B$7*$E$4*H41/$B$4)</f>
        <v>0.31306339111760723</v>
      </c>
      <c r="I42" s="28">
        <f>I41+dt*(($B$3*H42-$B$3*I41)/$B$4-$B$6*I41-$B$7*$E$4*I41/$B$4)</f>
        <v>0.27993726873538843</v>
      </c>
      <c r="J42" s="28">
        <f>J41+dt*(($B$3*I42-$B$3*J41)/$B$4-$B$6*J41-$B$7*$E$4*J41/$B$4)</f>
        <v>0.25707022995163703</v>
      </c>
      <c r="K42" s="28">
        <f>K41+dt*(($B$3*J42-$B$3*K41)/$B$4-$B$6*K41-$B$7*$E$4*K41/$B$4)</f>
        <v>0.24130092316352292</v>
      </c>
      <c r="L42" s="29">
        <f>L41+dt*(($B$3*K42-$B$3*L41)/$B$4-$B$6*L41-$B$7*$E$4*L41/$B$4)</f>
        <v>0.22996204227573522</v>
      </c>
    </row>
    <row r="43" spans="1:12">
      <c r="A43" s="38">
        <v>7800</v>
      </c>
      <c r="B43" s="27">
        <f>$B$30+100/$B$3</f>
        <v>0.61887755102040809</v>
      </c>
      <c r="C43" s="28">
        <f>C42+dt*(($B$3*B43-$B$3*C42)/$B$4-$B$6*C42-$B$7*$E$4*C42/$B$4)</f>
        <v>0.59364913950512299</v>
      </c>
      <c r="D43" s="28">
        <f>D42+dt*(($B$3*C43-$B$3*D42)/$B$4-$B$6*D42-$B$7*$E$4*D42/$B$4)</f>
        <v>0.55261950751997713</v>
      </c>
      <c r="E43" s="28">
        <f>E42+dt*(($B$3*D43-$B$3*E42)/$B$4-$B$6*E42-$B$7*$E$4*E42/$B$4)</f>
        <v>0.49626309037277483</v>
      </c>
      <c r="F43" s="28">
        <f>F42+dt*(($B$3*E43-$B$3*F42)/$B$4-$B$6*F42-$B$7*$E$4*F42/$B$4)</f>
        <v>0.43339629826027448</v>
      </c>
      <c r="G43" s="28">
        <f>G42+dt*(($B$3*F43-$B$3*G42)/$B$4-$B$6*G42-$B$7*$E$4*G42/$B$4)</f>
        <v>0.3743148654198043</v>
      </c>
      <c r="H43" s="28">
        <f>H42+dt*(($B$3*G43-$B$3*H42)/$B$4-$B$6*H42-$B$7*$E$4*H42/$B$4)</f>
        <v>0.32557096662272689</v>
      </c>
      <c r="I43" s="28">
        <f>I42+dt*(($B$3*H43-$B$3*I42)/$B$4-$B$6*I42-$B$7*$E$4*I42/$B$4)</f>
        <v>0.28893139532507278</v>
      </c>
      <c r="J43" s="28">
        <f>J42+dt*(($B$3*I43-$B$3*J42)/$B$4-$B$6*J42-$B$7*$E$4*J42/$B$4)</f>
        <v>0.26292195836076471</v>
      </c>
      <c r="K43" s="28">
        <f>K42+dt*(($B$3*J43-$B$3*K42)/$B$4-$B$6*K42-$B$7*$E$4*K42/$B$4)</f>
        <v>0.24480766016761937</v>
      </c>
      <c r="L43" s="29">
        <f>L42+dt*(($B$3*K43-$B$3*L42)/$B$4-$B$6*L42-$B$7*$E$4*L42/$B$4)</f>
        <v>0.23192349283584512</v>
      </c>
    </row>
    <row r="44" spans="1:12">
      <c r="A44" s="38">
        <v>8400</v>
      </c>
      <c r="B44" s="27">
        <f>$B$30+100/$B$3</f>
        <v>0.61887755102040809</v>
      </c>
      <c r="C44" s="28">
        <f>C43+dt*(($B$3*B44-$B$3*C43)/$B$4-$B$6*C43-$B$7*$E$4*C43/$B$4)</f>
        <v>0.59557368083057127</v>
      </c>
      <c r="D44" s="28">
        <f>D43+dt*(($B$3*C44-$B$3*D43)/$B$4-$B$6*D43-$B$7*$E$4*D43/$B$4)</f>
        <v>0.5590777403919962</v>
      </c>
      <c r="E44" s="28">
        <f>E43+dt*(($B$3*D44-$B$3*E43)/$B$4-$B$6*E43-$B$7*$E$4*E43/$B$4)</f>
        <v>0.50787312974822485</v>
      </c>
      <c r="F44" s="28">
        <f>F43+dt*(($B$3*E44-$B$3*F43)/$B$4-$B$6*F43-$B$7*$E$4*F43/$B$4)</f>
        <v>0.44823827071304995</v>
      </c>
      <c r="G44" s="28">
        <f>G43+dt*(($B$3*F44-$B$3*G43)/$B$4-$B$6*G43-$B$7*$E$4*G43/$B$4)</f>
        <v>0.38943447259633229</v>
      </c>
      <c r="H44" s="28">
        <f>H43+dt*(($B$3*G44-$B$3*H43)/$B$4-$B$6*H43-$B$7*$E$4*H43/$B$4)</f>
        <v>0.33861777296545154</v>
      </c>
      <c r="I44" s="28">
        <f>I43+dt*(($B$3*H44-$B$3*I43)/$B$4-$B$6*I43-$B$7*$E$4*I43/$B$4)</f>
        <v>0.29883446679471853</v>
      </c>
      <c r="J44" s="28">
        <f>J43+dt*(($B$3*I44-$B$3*J43)/$B$4-$B$6*J43-$B$7*$E$4*J43/$B$4)</f>
        <v>0.26970413346627042</v>
      </c>
      <c r="K44" s="28">
        <f>K43+dt*(($B$3*J44-$B$3*K43)/$B$4-$B$6*K43-$B$7*$E$4*K43/$B$4)</f>
        <v>0.24907514856305019</v>
      </c>
      <c r="L44" s="29">
        <f>L43+dt*(($B$3*K44-$B$3*L43)/$B$4-$B$6*L43-$B$7*$E$4*L43/$B$4)</f>
        <v>0.23442406625858683</v>
      </c>
    </row>
    <row r="45" spans="1:12">
      <c r="A45" s="38">
        <v>9000</v>
      </c>
      <c r="B45" s="27">
        <f>$B$30+100/$B$3</f>
        <v>0.61887755102040809</v>
      </c>
      <c r="C45" s="28">
        <f>C44+dt*(($B$3*B45-$B$3*C44)/$B$4-$B$6*C44-$B$7*$E$4*C44/$B$4)</f>
        <v>0.59702355575972355</v>
      </c>
      <c r="D45" s="28">
        <f>D44+dt*(($B$3*C45-$B$3*D44)/$B$4-$B$6*D44-$B$7*$E$4*D44/$B$4)</f>
        <v>0.56429064972708343</v>
      </c>
      <c r="E45" s="28">
        <f>E44+dt*(($B$3*D45-$B$3*E44)/$B$4-$B$6*E44-$B$7*$E$4*E44/$B$4)</f>
        <v>0.51786918843488028</v>
      </c>
      <c r="F45" s="28">
        <f>F44+dt*(($B$3*E45-$B$3*F44)/$B$4-$B$6*F44-$B$7*$E$4*F44/$B$4)</f>
        <v>0.46181563614145182</v>
      </c>
      <c r="G45" s="28">
        <f>G44+dt*(($B$3*F45-$B$3*G44)/$B$4-$B$6*G44-$B$7*$E$4*G44/$B$4)</f>
        <v>0.40407941597365199</v>
      </c>
      <c r="H45" s="28">
        <f>H44+dt*(($B$3*G45-$B$3*H44)/$B$4-$B$6*H44-$B$7*$E$4*H44/$B$4)</f>
        <v>0.35195704075412848</v>
      </c>
      <c r="I45" s="28">
        <f>I44+dt*(($B$3*H45-$B$3*I44)/$B$4-$B$6*I44-$B$7*$E$4*I44/$B$4)</f>
        <v>0.30949240348069079</v>
      </c>
      <c r="J45" s="28">
        <f>J44+dt*(($B$3*I45-$B$3*J44)/$B$4-$B$6*J44-$B$7*$E$4*J44/$B$4)</f>
        <v>0.27736820795722006</v>
      </c>
      <c r="K45" s="28">
        <f>K44+dt*(($B$3*J45-$B$3*K44)/$B$4-$B$6*K44-$B$7*$E$4*K44/$B$4)</f>
        <v>0.25412714383269469</v>
      </c>
      <c r="L45" s="29">
        <f>L44+dt*(($B$3*K45-$B$3*L44)/$B$4-$B$6*L44-$B$7*$E$4*L44/$B$4)</f>
        <v>0.23751883577535954</v>
      </c>
    </row>
    <row r="46" spans="1:12">
      <c r="A46" s="38">
        <v>9600</v>
      </c>
      <c r="B46" s="27">
        <f>$B$30+100/$B$3</f>
        <v>0.61887755102040809</v>
      </c>
      <c r="C46" s="28">
        <f>C45+dt*(($B$3*B46-$B$3*C45)/$B$4-$B$6*C45-$B$7*$E$4*C45/$B$4)</f>
        <v>0.59811583540183233</v>
      </c>
      <c r="D46" s="28">
        <f>D45+dt*(($B$3*C46-$B$3*D45)/$B$4-$B$6*D45-$B$7*$E$4*D45/$B$4)</f>
        <v>0.56847966697969632</v>
      </c>
      <c r="E46" s="28">
        <f>E45+dt*(($B$3*D46-$B$3*E45)/$B$4-$B$6*E45-$B$7*$E$4*E45/$B$4)</f>
        <v>0.52640391549047205</v>
      </c>
      <c r="F46" s="28">
        <f>F45+dt*(($B$3*E46-$B$3*F45)/$B$4-$B$6*F45-$B$7*$E$4*F45/$B$4)</f>
        <v>0.47409002277995838</v>
      </c>
      <c r="G46" s="28">
        <f>G45+dt*(($B$3*F46-$B$3*G45)/$B$4-$B$6*G45-$B$7*$E$4*G45/$B$4)</f>
        <v>0.41805444947384096</v>
      </c>
      <c r="H46" s="28">
        <f>H45+dt*(($B$3*G46-$B$3*H45)/$B$4-$B$6*H45-$B$7*$E$4*H45/$B$4)</f>
        <v>0.36535606411672322</v>
      </c>
      <c r="I46" s="28">
        <f>I45+dt*(($B$3*H46-$B$3*I45)/$B$4-$B$6*I45-$B$7*$E$4*I45/$B$4)</f>
        <v>0.3207333494658029</v>
      </c>
      <c r="J46" s="28">
        <f>J45+dt*(($B$3*I46-$B$3*J45)/$B$4-$B$6*J45-$B$7*$E$4*J45/$B$4)</f>
        <v>0.28583641529079656</v>
      </c>
      <c r="K46" s="28">
        <f>K45+dt*(($B$3*J46-$B$3*K45)/$B$4-$B$6*K45-$B$7*$E$4*K45/$B$4)</f>
        <v>0.25996290224318214</v>
      </c>
      <c r="L46" s="29">
        <f>L45+dt*(($B$3*K46-$B$3*L45)/$B$4-$B$6*L45-$B$7*$E$4*L45/$B$4)</f>
        <v>0.2412491131580046</v>
      </c>
    </row>
    <row r="47" spans="1:12">
      <c r="A47" s="38">
        <v>10200</v>
      </c>
      <c r="B47" s="27">
        <f>$B$30+100/$B$3</f>
        <v>0.61887755102040809</v>
      </c>
      <c r="C47" s="28">
        <f>C46+dt*(($B$3*B47-$B$3*C46)/$B$4-$B$6*C46-$B$7*$E$4*C46/$B$4)</f>
        <v>0.59893871659839382</v>
      </c>
      <c r="D47" s="28">
        <f>D46+dt*(($B$3*C47-$B$3*D46)/$B$4-$B$6*D46-$B$7*$E$4*D46/$B$4)</f>
        <v>0.57183275031258929</v>
      </c>
      <c r="E47" s="28">
        <f>E46+dt*(($B$3*D47-$B$3*E46)/$B$4-$B$6*E46-$B$7*$E$4*E46/$B$4)</f>
        <v>0.53363736329968314</v>
      </c>
      <c r="F47" s="28">
        <f>F46+dt*(($B$3*E47-$B$3*F46)/$B$4-$B$6*F46-$B$7*$E$4*F46/$B$4)</f>
        <v>0.48507088646503593</v>
      </c>
      <c r="G47" s="28">
        <f>G46+dt*(($B$3*F47-$B$3*G46)/$B$4-$B$6*G46-$B$7*$E$4*G46/$B$4)</f>
        <v>0.43121474877021743</v>
      </c>
      <c r="H47" s="28">
        <f>H46+dt*(($B$3*G47-$B$3*H46)/$B$4-$B$6*H46-$B$7*$E$4*H46/$B$4)</f>
        <v>0.37860481789716627</v>
      </c>
      <c r="I47" s="28">
        <f>I46+dt*(($B$3*H47-$B$3*I46)/$B$4-$B$6*I46-$B$7*$E$4*I46/$B$4)</f>
        <v>0.33237749332922062</v>
      </c>
      <c r="J47" s="28">
        <f>J46+dt*(($B$3*I47-$B$3*J46)/$B$4-$B$6*J46-$B$7*$E$4*J46/$B$4)</f>
        <v>0.29500706939743693</v>
      </c>
      <c r="K47" s="28">
        <f>K46+dt*(($B$3*J47-$B$3*K46)/$B$4-$B$6*K46-$B$7*$E$4*K46/$B$4)</f>
        <v>0.26655748992662293</v>
      </c>
      <c r="L47" s="29">
        <f>L46+dt*(($B$3*K47-$B$3*L46)/$B$4-$B$6*L46-$B$7*$E$4*L46/$B$4)</f>
        <v>0.24564004459091013</v>
      </c>
    </row>
    <row r="48" spans="1:12">
      <c r="A48" s="38">
        <v>10800</v>
      </c>
      <c r="B48" s="27">
        <f>$B$30+100/$B$3</f>
        <v>0.61887755102040809</v>
      </c>
      <c r="C48" s="28">
        <f>C47+dt*(($B$3*B48-$B$3*C47)/$B$4-$B$6*C47-$B$7*$E$4*C47/$B$4)</f>
        <v>0.59955864343539611</v>
      </c>
      <c r="D48" s="28">
        <f>D47+dt*(($B$3*C48-$B$3*D47)/$B$4-$B$6*D47-$B$7*$E$4*D47/$B$4)</f>
        <v>0.57450742639561347</v>
      </c>
      <c r="E48" s="28">
        <f>E47+dt*(($B$3*D48-$B$3*E47)/$B$4-$B$6*E47-$B$7*$E$4*E47/$B$4)</f>
        <v>0.53972786737271428</v>
      </c>
      <c r="F48" s="28">
        <f>F47+dt*(($B$3*E48-$B$3*F47)/$B$4-$B$6*F47-$B$7*$E$4*F47/$B$4)</f>
        <v>0.4948033029719503</v>
      </c>
      <c r="G48" s="28">
        <f>G47+dt*(($B$3*F48-$B$3*G47)/$B$4-$B$6*G47-$B$7*$E$4*G47/$B$4)</f>
        <v>0.44346201322662915</v>
      </c>
      <c r="H48" s="28">
        <f>H47+dt*(($B$3*G48-$B$3*H47)/$B$4-$B$6*H47-$B$7*$E$4*H47/$B$4)</f>
        <v>0.39152151517467315</v>
      </c>
      <c r="I48" s="28">
        <f>I47+dt*(($B$3*H48-$B$3*I47)/$B$4-$B$6*I47-$B$7*$E$4*I47/$B$4)</f>
        <v>0.34424579882476825</v>
      </c>
      <c r="J48" s="28">
        <f>J47+dt*(($B$3*I48-$B$3*J47)/$B$4-$B$6*J47-$B$7*$E$4*J47/$B$4)</f>
        <v>0.30476064996705493</v>
      </c>
      <c r="K48" s="28">
        <f>K47+dt*(($B$3*J48-$B$3*K47)/$B$4-$B$6*K47-$B$7*$E$4*K47/$B$4)</f>
        <v>0.27386347433904312</v>
      </c>
      <c r="L48" s="29">
        <f>L47+dt*(($B$3*K48-$B$3*L47)/$B$4-$B$6*L47-$B$7*$E$4*L47/$B$4)</f>
        <v>0.25069920492701686</v>
      </c>
    </row>
    <row r="49" spans="1:12">
      <c r="A49" s="38">
        <v>11400</v>
      </c>
      <c r="B49" s="27">
        <f>$B$30+100/$B$3</f>
        <v>0.61887755102040809</v>
      </c>
      <c r="C49" s="28">
        <f>C48+dt*(($B$3*B49-$B$3*C48)/$B$4-$B$6*C48-$B$7*$E$4*C48/$B$4)</f>
        <v>0.60002567231494941</v>
      </c>
      <c r="D49" s="28">
        <f>D48+dt*(($B$3*C49-$B$3*D48)/$B$4-$B$6*D48-$B$7*$E$4*D48/$B$4)</f>
        <v>0.5766343679560878</v>
      </c>
      <c r="E49" s="28">
        <f>E48+dt*(($B$3*D49-$B$3*E48)/$B$4-$B$6*E48-$B$7*$E$4*E48/$B$4)</f>
        <v>0.54482603305691168</v>
      </c>
      <c r="F49" s="28">
        <f>F48+dt*(($B$3*E49-$B$3*F48)/$B$4-$B$6*F48-$B$7*$E$4*F48/$B$4)</f>
        <v>0.50335732988316872</v>
      </c>
      <c r="G49" s="28">
        <f>G48+dt*(($B$3*F49-$B$3*G48)/$B$4-$B$6*G48-$B$7*$E$4*G48/$B$4)</f>
        <v>0.45473897935025942</v>
      </c>
      <c r="H49" s="28">
        <f>H48+dt*(($B$3*G49-$B$3*H48)/$B$4-$B$6*H48-$B$7*$E$4*H48/$B$4)</f>
        <v>0.40395547898973932</v>
      </c>
      <c r="I49" s="28">
        <f>I48+dt*(($B$3*H49-$B$3*I48)/$B$4-$B$6*I48-$B$7*$E$4*I48/$B$4)</f>
        <v>0.35616727057222991</v>
      </c>
      <c r="J49" s="28">
        <f>J48+dt*(($B$3*I49-$B$3*J48)/$B$4-$B$6*J48-$B$7*$E$4*J48/$B$4)</f>
        <v>0.31496612841265365</v>
      </c>
      <c r="K49" s="28">
        <f>K48+dt*(($B$3*J49-$B$3*K48)/$B$4-$B$6*K48-$B$7*$E$4*K48/$B$4)</f>
        <v>0.28181371483690165</v>
      </c>
      <c r="L49" s="29">
        <f>L48+dt*(($B$3*K49-$B$3*L48)/$B$4-$B$6*L48-$B$7*$E$4*L48/$B$4)</f>
        <v>0.25641620753990824</v>
      </c>
    </row>
    <row r="50" spans="1:12">
      <c r="A50" s="38">
        <v>12000</v>
      </c>
      <c r="B50" s="27">
        <f>$B$30+100/$B$3</f>
        <v>0.61887755102040809</v>
      </c>
      <c r="C50" s="28">
        <f>C49+dt*(($B$3*B50-$B$3*C49)/$B$4-$B$6*C49-$B$7*$E$4*C49/$B$4)</f>
        <v>0.60037751379255277</v>
      </c>
      <c r="D50" s="28">
        <f>D49+dt*(($B$3*C50-$B$3*D49)/$B$4-$B$6*D49-$B$7*$E$4*D49/$B$4)</f>
        <v>0.57832105777197351</v>
      </c>
      <c r="E50" s="28">
        <f>E49+dt*(($B$3*D50-$B$3*E49)/$B$4-$B$6*E49-$B$7*$E$4*E49/$B$4)</f>
        <v>0.54907108359626255</v>
      </c>
      <c r="F50" s="28">
        <f>F49+dt*(($B$3*E50-$B$3*F49)/$B$4-$B$6*F49-$B$7*$E$4*F49/$B$4)</f>
        <v>0.51081911688264714</v>
      </c>
      <c r="G50" s="28">
        <f>G49+dt*(($B$3*F50-$B$3*G49)/$B$4-$B$6*G49-$B$7*$E$4*G49/$B$4)</f>
        <v>0.46502315662787419</v>
      </c>
      <c r="H50" s="28">
        <f>H49+dt*(($B$3*G50-$B$3*H49)/$B$4-$B$6*H49-$B$7*$E$4*H49/$B$4)</f>
        <v>0.41578780430718815</v>
      </c>
      <c r="I50" s="28">
        <f>I49+dt*(($B$3*H50-$B$3*I49)/$B$4-$B$6*I49-$B$7*$E$4*I49/$B$4)</f>
        <v>0.36798458641664411</v>
      </c>
      <c r="J50" s="28">
        <f>J49+dt*(($B$3*I50-$B$3*J49)/$B$4-$B$6*J49-$B$7*$E$4*J49/$B$4)</f>
        <v>0.32548708365064749</v>
      </c>
      <c r="K50" s="28">
        <f>K49+dt*(($B$3*J50-$B$3*K49)/$B$4-$B$6*K49-$B$7*$E$4*K49/$B$4)</f>
        <v>0.29032493090688993</v>
      </c>
      <c r="L50" s="29">
        <f>L49+dt*(($B$3*K50-$B$3*L49)/$B$4-$B$6*L49-$B$7*$E$4*L49/$B$4)</f>
        <v>0.26276326568570735</v>
      </c>
    </row>
    <row r="51" spans="1:12">
      <c r="A51" s="38">
        <v>12600</v>
      </c>
      <c r="B51" s="27">
        <f>$B$30+100/$B$3</f>
        <v>0.61887755102040809</v>
      </c>
      <c r="C51" s="28">
        <f>C50+dt*(($B$3*B51-$B$3*C50)/$B$4-$B$6*C50-$B$7*$E$4*C50/$B$4)</f>
        <v>0.60064257754081718</v>
      </c>
      <c r="D51" s="28">
        <f>D50+dt*(($B$3*C51-$B$3*D50)/$B$4-$B$6*D50-$B$7*$E$4*D50/$B$4)</f>
        <v>0.57965527884283519</v>
      </c>
      <c r="E51" s="28">
        <f>E50+dt*(($B$3*D51-$B$3*E50)/$B$4-$B$6*E50-$B$7*$E$4*E50/$B$4)</f>
        <v>0.55258894547476989</v>
      </c>
      <c r="F51" s="28">
        <f>F50+dt*(($B$3*E51-$B$3*F50)/$B$4-$B$6*F50-$B$7*$E$4*F50/$B$4)</f>
        <v>0.51728374966347901</v>
      </c>
      <c r="G51" s="28">
        <f>G50+dt*(($B$3*F51-$B$3*G50)/$B$4-$B$6*G50-$B$7*$E$4*G50/$B$4)</f>
        <v>0.4743203930730433</v>
      </c>
      <c r="H51" s="28">
        <f>H50+dt*(($B$3*G51-$B$3*H50)/$B$4-$B$6*H50-$B$7*$E$4*H50/$B$4)</f>
        <v>0.4269303144120587</v>
      </c>
      <c r="I51" s="28">
        <f>I50+dt*(($B$3*H51-$B$3*I50)/$B$4-$B$6*I50-$B$7*$E$4*I50/$B$4)</f>
        <v>0.37955809048382594</v>
      </c>
      <c r="J51" s="28">
        <f>J50+dt*(($B$3*I51-$B$3*J50)/$B$4-$B$6*J50-$B$7*$E$4*J50/$B$4)</f>
        <v>0.33618726660551312</v>
      </c>
      <c r="K51" s="28">
        <f>K50+dt*(($B$3*J51-$B$3*K50)/$B$4-$B$6*K50-$B$7*$E$4*K50/$B$4)</f>
        <v>0.29930172411199168</v>
      </c>
      <c r="L51" s="29">
        <f>L50+dt*(($B$3*K51-$B$3*L50)/$B$4-$B$6*L50-$B$7*$E$4*L50/$B$4)</f>
        <v>0.26969657944881242</v>
      </c>
    </row>
    <row r="52" spans="1:12">
      <c r="A52" s="38">
        <v>13200</v>
      </c>
      <c r="B52" s="27">
        <f>$B$30+100/$B$3</f>
        <v>0.61887755102040809</v>
      </c>
      <c r="C52" s="28">
        <f>C51+dt*(($B$3*B52-$B$3*C51)/$B$4-$B$6*C51-$B$7*$E$4*C51/$B$4)</f>
        <v>0.60084226630725412</v>
      </c>
      <c r="D52" s="28">
        <f>D51+dt*(($B$3*C52-$B$3*D51)/$B$4-$B$6*D51-$B$7*$E$4*D51/$B$4)</f>
        <v>0.58070829359805831</v>
      </c>
      <c r="E52" s="28">
        <f>E51+dt*(($B$3*D52-$B$3*E51)/$B$4-$B$6*E51-$B$7*$E$4*E51/$B$4)</f>
        <v>0.55549156802625843</v>
      </c>
      <c r="F52" s="28">
        <f>F51+dt*(($B$3*E52-$B$3*F51)/$B$4-$B$6*F51-$B$7*$E$4*F51/$B$4)</f>
        <v>0.52284969571932527</v>
      </c>
      <c r="G52" s="28">
        <f>G51+dt*(($B$3*F52-$B$3*G51)/$B$4-$B$6*G51-$B$7*$E$4*G51/$B$4)</f>
        <v>0.48265869644656129</v>
      </c>
      <c r="H52" s="28">
        <f>H51+dt*(($B$3*G52-$B$3*H51)/$B$4-$B$6*H51-$B$7*$E$4*H51/$B$4)</f>
        <v>0.43732329368062384</v>
      </c>
      <c r="I52" s="28">
        <f>I51+dt*(($B$3*H52-$B$3*I51)/$B$4-$B$6*I51-$B$7*$E$4*I51/$B$4)</f>
        <v>0.39076825795202252</v>
      </c>
      <c r="J52" s="28">
        <f>J51+dt*(($B$3*I52-$B$3*J51)/$B$4-$B$6*J51-$B$7*$E$4*J51/$B$4)</f>
        <v>0.34693538308380928</v>
      </c>
      <c r="K52" s="28">
        <f>K51+dt*(($B$3*J52-$B$3*K51)/$B$4-$B$6*K51-$B$7*$E$4*K51/$B$4)</f>
        <v>0.30864075449742578</v>
      </c>
      <c r="L52" s="29">
        <f>L51+dt*(($B$3*K52-$B$3*L51)/$B$4-$B$6*L51-$B$7*$E$4*L51/$B$4)</f>
        <v>0.27715838167368412</v>
      </c>
    </row>
    <row r="53" spans="1:12">
      <c r="A53" s="38">
        <v>13800</v>
      </c>
      <c r="B53" s="27">
        <f>$B$30+100/$B$3</f>
        <v>0.61887755102040809</v>
      </c>
      <c r="C53" s="28">
        <f>C52+dt*(($B$3*B53-$B$3*C52)/$B$4-$B$6*C52-$B$7*$E$4*C52/$B$4)</f>
        <v>0.60099270409326677</v>
      </c>
      <c r="D53" s="28">
        <f>D52+dt*(($B$3*C53-$B$3*D52)/$B$4-$B$6*D52-$B$7*$E$4*D52/$B$4)</f>
        <v>0.58153765322384043</v>
      </c>
      <c r="E53" s="28">
        <f>E52+dt*(($B$3*D53-$B$3*E52)/$B$4-$B$6*E52-$B$7*$E$4*E52/$B$4)</f>
        <v>0.55787708423431848</v>
      </c>
      <c r="F53" s="28">
        <f>F52+dt*(($B$3*E53-$B$3*F52)/$B$4-$B$6*F52-$B$7*$E$4*F52/$B$4)</f>
        <v>0.52761465856152456</v>
      </c>
      <c r="G53" s="28">
        <f>G52+dt*(($B$3*F53-$B$3*G52)/$B$4-$B$6*G52-$B$7*$E$4*G52/$B$4)</f>
        <v>0.49008258568272062</v>
      </c>
      <c r="H53" s="28">
        <f>H52+dt*(($B$3*G53-$B$3*H52)/$B$4-$B$6*H52-$B$7*$E$4*H52/$B$4)</f>
        <v>0.44693242560710511</v>
      </c>
      <c r="I53" s="28">
        <f>I52+dt*(($B$3*H53-$B$3*I52)/$B$4-$B$6*I52-$B$7*$E$4*I52/$B$4)</f>
        <v>0.40151681797801525</v>
      </c>
      <c r="J53" s="28">
        <f>J52+dt*(($B$3*I53-$B$3*J52)/$B$4-$B$6*J52-$B$7*$E$4*J52/$B$4)</f>
        <v>0.35760896616525178</v>
      </c>
      <c r="K53" s="28">
        <f>K52+dt*(($B$3*J53-$B$3*K52)/$B$4-$B$6*K52-$B$7*$E$4*K52/$B$4)</f>
        <v>0.31823481512314356</v>
      </c>
      <c r="L53" s="29">
        <f>L52+dt*(($B$3*K53-$B$3*L52)/$B$4-$B$6*L52-$B$7*$E$4*L52/$B$4)</f>
        <v>0.28507945593273165</v>
      </c>
    </row>
    <row r="54" spans="1:12">
      <c r="A54" s="38">
        <v>14400</v>
      </c>
      <c r="B54" s="27">
        <f>$B$30+100/$B$3</f>
        <v>0.61887755102040809</v>
      </c>
      <c r="C54" s="28">
        <f>C53+dt*(($B$3*B54-$B$3*C53)/$B$4-$B$6*C53-$B$7*$E$4*C53/$B$4)</f>
        <v>0.60110603809729812</v>
      </c>
      <c r="D54" s="28">
        <f>D53+dt*(($B$3*C54-$B$3*D53)/$B$4-$B$6*D53-$B$7*$E$4*D53/$B$4)</f>
        <v>0.58218962616969683</v>
      </c>
      <c r="E54" s="28">
        <f>E53+dt*(($B$3*D54-$B$3*E53)/$B$4-$B$6*E53-$B$7*$E$4*E53/$B$4)</f>
        <v>0.55983051397184602</v>
      </c>
      <c r="F54" s="28">
        <f>F53+dt*(($B$3*E54-$B$3*F53)/$B$4-$B$6*F53-$B$7*$E$4*F53/$B$4)</f>
        <v>0.53167262300924734</v>
      </c>
      <c r="G54" s="28">
        <f>G53+dt*(($B$3*F54-$B$3*G53)/$B$4-$B$6*G53-$B$7*$E$4*G53/$B$4)</f>
        <v>0.49664812724552876</v>
      </c>
      <c r="H54" s="28">
        <f>H53+dt*(($B$3*G54-$B$3*H53)/$B$4-$B$6*H53-$B$7*$E$4*H53/$B$4)</f>
        <v>0.45574529627457844</v>
      </c>
      <c r="I54" s="28">
        <f>I53+dt*(($B$3*H54-$B$3*I53)/$B$4-$B$6*I53-$B$7*$E$4*I53/$B$4)</f>
        <v>0.41172676156819243</v>
      </c>
      <c r="J54" s="28">
        <f>J53+dt*(($B$3*I54-$B$3*J53)/$B$4-$B$6*J53-$B$7*$E$4*J53/$B$4)</f>
        <v>0.36809729539888736</v>
      </c>
      <c r="K54" s="28">
        <f>K53+dt*(($B$3*J54-$B$3*K53)/$B$4-$B$6*K53-$B$7*$E$4*K53/$B$4)</f>
        <v>0.32797660137346163</v>
      </c>
      <c r="L54" s="29">
        <f>L53+dt*(($B$3*K54-$B$3*L53)/$B$4-$B$6*L53-$B$7*$E$4*L53/$B$4)</f>
        <v>0.2933819369477505</v>
      </c>
    </row>
    <row r="55" spans="1:12">
      <c r="A55" s="38">
        <v>15000</v>
      </c>
      <c r="B55" s="27">
        <f>$B$30+100/$B$3</f>
        <v>0.61887755102040809</v>
      </c>
      <c r="C55" s="28">
        <f>C54+dt*(($B$3*B55-$B$3*C54)/$B$4-$B$6*C54-$B$7*$E$4*C54/$B$4)</f>
        <v>0.60119141954839639</v>
      </c>
      <c r="D55" s="28">
        <f>D54+dt*(($B$3*C55-$B$3*D54)/$B$4-$B$6*D54-$B$7*$E$4*D54/$B$4)</f>
        <v>0.58270126279142909</v>
      </c>
      <c r="E55" s="28">
        <f>E54+dt*(($B$3*D55-$B$3*E54)/$B$4-$B$6*E54-$B$7*$E$4*E54/$B$4)</f>
        <v>0.56142478867757206</v>
      </c>
      <c r="F55" s="28">
        <f>F54+dt*(($B$3*E55-$B$3*F54)/$B$4-$B$6*F54-$B$7*$E$4*F54/$B$4)</f>
        <v>0.5351118748345749</v>
      </c>
      <c r="G55" s="28">
        <f>G54+dt*(($B$3*F55-$B$3*G54)/$B$4-$B$6*G54-$B$7*$E$4*G54/$B$4)</f>
        <v>0.50241872103191954</v>
      </c>
      <c r="H55" s="28">
        <f>H54+dt*(($B$3*G55-$B$3*H54)/$B$4-$B$6*H54-$B$7*$E$4*H54/$B$4)</f>
        <v>0.46376775011047366</v>
      </c>
      <c r="I55" s="28">
        <f>I54+dt*(($B$3*H55-$B$3*I54)/$B$4-$B$6*I54-$B$7*$E$4*I54/$B$4)</f>
        <v>0.42134147400379501</v>
      </c>
      <c r="J55" s="28">
        <f>J54+dt*(($B$3*I55-$B$3*J54)/$B$4-$B$6*J54-$B$7*$E$4*J54/$B$4)</f>
        <v>0.37830338805978364</v>
      </c>
      <c r="K55" s="28">
        <f>K54+dt*(($B$3*J55-$B$3*K54)/$B$4-$B$6*K54-$B$7*$E$4*K54/$B$4)</f>
        <v>0.33776202790183096</v>
      </c>
      <c r="L55" s="29">
        <f>L54+dt*(($B$3*K55-$B$3*L54)/$B$4-$B$6*L54-$B$7*$E$4*L54/$B$4)</f>
        <v>0.30198221537166681</v>
      </c>
    </row>
    <row r="56" spans="1:12">
      <c r="A56" s="38">
        <v>15600</v>
      </c>
      <c r="B56" s="27">
        <f>$B$30+100/$B$3</f>
        <v>0.61887755102040809</v>
      </c>
      <c r="C56" s="28">
        <f>C55+dt*(($B$3*B56-$B$3*C55)/$B$4-$B$6*C55-$B$7*$E$4*C55/$B$4)</f>
        <v>0.60125574262825199</v>
      </c>
      <c r="D56" s="28">
        <f>D55+dt*(($B$3*C56-$B$3*D55)/$B$4-$B$6*D55-$B$7*$E$4*D55/$B$4)</f>
        <v>0.58310212788858529</v>
      </c>
      <c r="E56" s="28">
        <f>E55+dt*(($B$3*D56-$B$3*E55)/$B$4-$B$6*E55-$B$7*$E$4*E55/$B$4)</f>
        <v>0.56272193858698805</v>
      </c>
      <c r="F56" s="28">
        <f>F55+dt*(($B$3*E56-$B$3*F55)/$B$4-$B$6*F55-$B$7*$E$4*F55/$B$4)</f>
        <v>0.53801379341221534</v>
      </c>
      <c r="G56" s="28">
        <f>G55+dt*(($B$3*F56-$B$3*G55)/$B$4-$B$6*G55-$B$7*$E$4*G55/$B$4)</f>
        <v>0.50746163623943208</v>
      </c>
      <c r="H56" s="28">
        <f>H55+dt*(($B$3*G56-$B$3*H55)/$B$4-$B$6*H55-$B$7*$E$4*H55/$B$4)</f>
        <v>0.4710203141211895</v>
      </c>
      <c r="I56" s="28">
        <f>I55+dt*(($B$3*H56-$B$3*I55)/$B$4-$B$6*I55-$B$7*$E$4*I55/$B$4)</f>
        <v>0.43032322415321839</v>
      </c>
      <c r="J56" s="28">
        <f>J55+dt*(($B$3*I56-$B$3*J55)/$B$4-$B$6*J55-$B$7*$E$4*J55/$B$4)</f>
        <v>0.38814513718155025</v>
      </c>
      <c r="K56" s="28">
        <f>K55+dt*(($B$3*J56-$B$3*K55)/$B$4-$B$6*K55-$B$7*$E$4*K55/$B$4)</f>
        <v>0.3474930002684869</v>
      </c>
      <c r="L56" s="29">
        <f>L55+dt*(($B$3*K56-$B$3*L55)/$B$4-$B$6*L55-$B$7*$E$4*L55/$B$4)</f>
        <v>0.31079379048430633</v>
      </c>
    </row>
    <row r="57" spans="1:12">
      <c r="A57" s="38">
        <v>16200</v>
      </c>
      <c r="B57" s="27">
        <f>$B$30+100/$B$3</f>
        <v>0.61887755102040809</v>
      </c>
      <c r="C57" s="28">
        <f>C56+dt*(($B$3*B57-$B$3*C56)/$B$4-$B$6*C56-$B$7*$E$4*C56/$B$4)</f>
        <v>0.60130420114645333</v>
      </c>
      <c r="D57" s="28">
        <f>D56+dt*(($B$3*C57-$B$3*D56)/$B$4-$B$6*D56-$B$7*$E$4*D56/$B$4)</f>
        <v>0.58341573936297741</v>
      </c>
      <c r="E57" s="28">
        <f>E56+dt*(($B$3*D57-$B$3*E56)/$B$4-$B$6*E56-$B$7*$E$4*E56/$B$4)</f>
        <v>0.56377433198436355</v>
      </c>
      <c r="F57" s="28">
        <f>F56+dt*(($B$3*E57-$B$3*F56)/$B$4-$B$6*F56-$B$7*$E$4*F56/$B$4)</f>
        <v>0.54045223919014473</v>
      </c>
      <c r="G57" s="28">
        <f>G56+dt*(($B$3*F57-$B$3*G56)/$B$4-$B$6*G56-$B$7*$E$4*G56/$B$4)</f>
        <v>0.51184525480325238</v>
      </c>
      <c r="H57" s="28">
        <f>H56+dt*(($B$3*G57-$B$3*H56)/$B$4-$B$6*H56-$B$7*$E$4*H56/$B$4)</f>
        <v>0.47753484331654333</v>
      </c>
      <c r="I57" s="28">
        <f>I56+dt*(($B$3*H57-$B$3*I56)/$B$4-$B$6*I56-$B$7*$E$4*I56/$B$4)</f>
        <v>0.4386512223058549</v>
      </c>
      <c r="J57" s="28">
        <f>J56+dt*(($B$3*I57-$B$3*J56)/$B$4-$B$6*J56-$B$7*$E$4*J56/$B$4)</f>
        <v>0.39755570337988833</v>
      </c>
      <c r="K57" s="28">
        <f>K56+dt*(($B$3*J57-$B$3*K56)/$B$4-$B$6*K56-$B$7*$E$4*K56/$B$4)</f>
        <v>0.35707959690281443</v>
      </c>
      <c r="L57" s="29">
        <f>L56+dt*(($B$3*K57-$B$3*L56)/$B$4-$B$6*L56-$B$7*$E$4*L56/$B$4)</f>
        <v>0.31972994230681984</v>
      </c>
    </row>
    <row r="58" spans="1:12">
      <c r="A58" s="38">
        <v>16800</v>
      </c>
      <c r="B58" s="27">
        <f>$B$30+100/$B$3</f>
        <v>0.61887755102040809</v>
      </c>
      <c r="C58" s="28">
        <f>C57+dt*(($B$3*B58-$B$3*C57)/$B$4-$B$6*C57-$B$7*$E$4*C57/$B$4)</f>
        <v>0.60134070791807459</v>
      </c>
      <c r="D58" s="28">
        <f>D57+dt*(($B$3*C58-$B$3*D57)/$B$4-$B$6*D57-$B$7*$E$4*D57/$B$4)</f>
        <v>0.58366075257071703</v>
      </c>
      <c r="E58" s="28">
        <f>E57+dt*(($B$3*D58-$B$3*E57)/$B$4-$B$6*E57-$B$7*$E$4*E57/$B$4)</f>
        <v>0.56462589268963403</v>
      </c>
      <c r="F58" s="28">
        <f>F57+dt*(($B$3*E58-$B$3*F57)/$B$4-$B$6*F57-$B$7*$E$4*F57/$B$4)</f>
        <v>0.54249338405832892</v>
      </c>
      <c r="G58" s="28">
        <f>G57+dt*(($B$3*F58-$B$3*G57)/$B$4-$B$6*G57-$B$7*$E$4*G57/$B$4)</f>
        <v>0.51563695404875143</v>
      </c>
      <c r="H58" s="28">
        <f>H57+dt*(($B$3*G58-$B$3*H57)/$B$4-$B$6*H57-$B$7*$E$4*H57/$B$4)</f>
        <v>0.48335148598636951</v>
      </c>
      <c r="I58" s="28">
        <f>I57+dt*(($B$3*H58-$B$3*I57)/$B$4-$B$6*I57-$B$7*$E$4*I57/$B$4)</f>
        <v>0.44631942961349602</v>
      </c>
      <c r="J58" s="28">
        <f>J57+dt*(($B$3*I58-$B$3*J57)/$B$4-$B$6*J57-$B$7*$E$4*J57/$B$4)</f>
        <v>0.40648328497294556</v>
      </c>
      <c r="K58" s="28">
        <f>K57+dt*(($B$3*J58-$B$3*K57)/$B$4-$B$6*K57-$B$7*$E$4*K57/$B$4)</f>
        <v>0.36644165780848958</v>
      </c>
      <c r="L58" s="29">
        <f>L57+dt*(($B$3*K58-$B$3*L57)/$B$4-$B$6*L57-$B$7*$E$4*L57/$B$4)</f>
        <v>0.32870612547276029</v>
      </c>
    </row>
    <row r="59" spans="1:12">
      <c r="A59" s="38">
        <v>17400</v>
      </c>
      <c r="B59" s="27">
        <f>$B$30+100/$B$3</f>
        <v>0.61887755102040809</v>
      </c>
      <c r="C59" s="28">
        <f>C58+dt*(($B$3*B59-$B$3*C58)/$B$4-$B$6*C58-$B$7*$E$4*C58/$B$4)</f>
        <v>0.60136821070651469</v>
      </c>
      <c r="D59" s="28">
        <f>D58+dt*(($B$3*C59-$B$3*D58)/$B$4-$B$6*D58-$B$7*$E$4*D58/$B$4)</f>
        <v>0.58385192829687604</v>
      </c>
      <c r="E59" s="28">
        <f>E58+dt*(($B$3*D59-$B$3*E58)/$B$4-$B$6*E58-$B$7*$E$4*E58/$B$4)</f>
        <v>0.56531324928386628</v>
      </c>
      <c r="F59" s="28">
        <f>F58+dt*(($B$3*E59-$B$3*F58)/$B$4-$B$6*F58-$B$7*$E$4*F58/$B$4)</f>
        <v>0.5441958590178414</v>
      </c>
      <c r="G59" s="28">
        <f>G58+dt*(($B$3*F59-$B$3*G58)/$B$4-$B$6*G58-$B$7*$E$4*G58/$B$4)</f>
        <v>0.51890154695931778</v>
      </c>
      <c r="H59" s="28">
        <f>H58+dt*(($B$3*G59-$B$3*H58)/$B$4-$B$6*H58-$B$7*$E$4*H58/$B$4)</f>
        <v>0.48851602359853324</v>
      </c>
      <c r="I59" s="28">
        <f>I58+dt*(($B$3*H59-$B$3*I58)/$B$4-$B$6*I58-$B$7*$E$4*I58/$B$4)</f>
        <v>0.45333427019709122</v>
      </c>
      <c r="J59" s="28">
        <f>J58+dt*(($B$3*I59-$B$3*J58)/$B$4-$B$6*J58-$B$7*$E$4*J58/$B$4)</f>
        <v>0.4148903964039965</v>
      </c>
      <c r="K59" s="28">
        <f>K58+dt*(($B$3*J59-$B$3*K58)/$B$4-$B$6*K58-$B$7*$E$4*K58/$B$4)</f>
        <v>0.37550980847448218</v>
      </c>
      <c r="L59" s="29">
        <f>L58+dt*(($B$3*K59-$B$3*L58)/$B$4-$B$6*L58-$B$7*$E$4*L58/$B$4)</f>
        <v>0.33764201810347505</v>
      </c>
    </row>
    <row r="60" spans="1:12">
      <c r="A60" s="38">
        <v>18000</v>
      </c>
      <c r="B60" s="27">
        <f>$B$30+100/$B$3</f>
        <v>0.61887755102040809</v>
      </c>
      <c r="C60" s="28">
        <f>C59+dt*(($B$3*B60-$B$3*C59)/$B$4-$B$6*C59-$B$7*$E$4*C59/$B$4)</f>
        <v>0.60138893024260043</v>
      </c>
      <c r="D60" s="28">
        <f>D59+dt*(($B$3*C60-$B$3*D59)/$B$4-$B$6*D59-$B$7*$E$4*D59/$B$4)</f>
        <v>0.58400091904193685</v>
      </c>
      <c r="E60" s="28">
        <f>E59+dt*(($B$3*D60-$B$3*E59)/$B$4-$B$6*E59-$B$7*$E$4*E59/$B$4)</f>
        <v>0.56586678935958901</v>
      </c>
      <c r="F60" s="28">
        <f>F59+dt*(($B$3*E60-$B$3*F59)/$B$4-$B$6*F59-$B$7*$E$4*F59/$B$4)</f>
        <v>0.5456111181268215</v>
      </c>
      <c r="G60" s="28">
        <f>G59+dt*(($B$3*F60-$B$3*G59)/$B$4-$B$6*G59-$B$7*$E$4*G59/$B$4)</f>
        <v>0.52170019437028514</v>
      </c>
      <c r="H60" s="28">
        <f>H59+dt*(($B$3*G60-$B$3*H59)/$B$4-$B$6*H59-$B$7*$E$4*H59/$B$4)</f>
        <v>0.49307760604019624</v>
      </c>
      <c r="I60" s="28">
        <f>I59+dt*(($B$3*H60-$B$3*I59)/$B$4-$B$6*I59-$B$7*$E$4*I59/$B$4)</f>
        <v>0.45971236468686622</v>
      </c>
      <c r="J60" s="28">
        <f>J59+dt*(($B$3*I60-$B$3*J59)/$B$4-$B$6*J59-$B$7*$E$4*J59/$B$4)</f>
        <v>0.42275278137558314</v>
      </c>
      <c r="K60" s="28">
        <f>K59+dt*(($B$3*J60-$B$3*K59)/$B$4-$B$6*K59-$B$7*$E$4*K59/$B$4)</f>
        <v>0.38422597073444981</v>
      </c>
      <c r="L60" s="29">
        <f>L59+dt*(($B$3*K60-$B$3*L59)/$B$4-$B$6*L59-$B$7*$E$4*L59/$B$4)</f>
        <v>0.34646318780157609</v>
      </c>
    </row>
    <row r="61" spans="1:12">
      <c r="A61" s="38">
        <v>18600</v>
      </c>
      <c r="B61" s="27">
        <f>$B$30+100/$B$3</f>
        <v>0.61887755102040809</v>
      </c>
      <c r="C61" s="28">
        <f>C60+dt*(($B$3*B61-$B$3*C60)/$B$4-$B$6*C60-$B$7*$E$4*C60/$B$4)</f>
        <v>0.60140453953896478</v>
      </c>
      <c r="D61" s="28">
        <f>D60+dt*(($B$3*C61-$B$3*D60)/$B$4-$B$6*D60-$B$7*$E$4*D60/$B$4)</f>
        <v>0.58411690436019348</v>
      </c>
      <c r="E61" s="28">
        <f>E60+dt*(($B$3*D61-$B$3*E60)/$B$4-$B$6*E60-$B$7*$E$4*E60/$B$4)</f>
        <v>0.56631160603915032</v>
      </c>
      <c r="F61" s="28">
        <f>F60+dt*(($B$3*E61-$B$3*F60)/$B$4-$B$6*F60-$B$7*$E$4*F60/$B$4)</f>
        <v>0.54678393955829319</v>
      </c>
      <c r="G61" s="28">
        <f>G60+dt*(($B$3*F61-$B$3*G60)/$B$4-$B$6*G60-$B$7*$E$4*G60/$B$4)</f>
        <v>0.52408970555863688</v>
      </c>
      <c r="H61" s="28">
        <f>H60+dt*(($B$3*G61-$B$3*H60)/$B$4-$B$6*H60-$B$7*$E$4*H60/$B$4)</f>
        <v>0.49708687779162397</v>
      </c>
      <c r="I61" s="28">
        <f>I60+dt*(($B$3*H61-$B$3*I60)/$B$4-$B$6*I60-$B$7*$E$4*I60/$B$4)</f>
        <v>0.46547837361379391</v>
      </c>
      <c r="J61" s="28">
        <f>J60+dt*(($B$3*I61-$B$3*J60)/$B$4-$B$6*J60-$B$7*$E$4*J60/$B$4)</f>
        <v>0.43005807712015137</v>
      </c>
      <c r="K61" s="28">
        <f>K60+dt*(($B$3*J61-$B$3*K60)/$B$4-$B$6*K60-$B$7*$E$4*K60/$B$4)</f>
        <v>0.39254342746175713</v>
      </c>
      <c r="L61" s="29">
        <f>L60+dt*(($B$3*K61-$B$3*L60)/$B$4-$B$6*L60-$B$7*$E$4*L60/$B$4)</f>
        <v>0.35510236225294933</v>
      </c>
    </row>
    <row r="62" spans="1:12" ht="13.5" thickBot="1">
      <c r="A62" s="39">
        <v>19200</v>
      </c>
      <c r="B62" s="30">
        <f>$B$30+100/$B$3</f>
        <v>0.61887755102040809</v>
      </c>
      <c r="C62" s="31">
        <f>C61+dt*(($B$3*B62-$B$3*C61)/$B$4-$B$6*C61-$B$7*$E$4*C61/$B$4)</f>
        <v>0.60141629897855753</v>
      </c>
      <c r="D62" s="31">
        <f>D61+dt*(($B$3*C62-$B$3*D61)/$B$4-$B$6*D61-$B$7*$E$4*D61/$B$4)</f>
        <v>0.58420710187904745</v>
      </c>
      <c r="E62" s="31">
        <f>E61+dt*(($B$3*D62-$B$3*E61)/$B$4-$B$6*E61-$B$7*$E$4*E61/$B$4)</f>
        <v>0.56666833353340185</v>
      </c>
      <c r="F62" s="31">
        <f>F61+dt*(($B$3*E62-$B$3*F61)/$B$4-$B$6*F61-$B$7*$E$4*F61/$B$4)</f>
        <v>0.54775300335635568</v>
      </c>
      <c r="G62" s="31">
        <f>G61+dt*(($B$3*F62-$B$3*G61)/$B$4-$B$6*G61-$B$7*$E$4*G61/$B$4)</f>
        <v>0.52612214981921268</v>
      </c>
      <c r="H62" s="31">
        <f>H61+dt*(($B$3*G62-$B$3*H61)/$B$4-$B$6*H61-$B$7*$E$4*H61/$B$4)</f>
        <v>0.50059447315511774</v>
      </c>
      <c r="I62" s="31">
        <f>I61+dt*(($B$3*H62-$B$3*I61)/$B$4-$B$6*I61-$B$7*$E$4*I61/$B$4)</f>
        <v>0.47066301201921873</v>
      </c>
      <c r="J62" s="31">
        <f>J61+dt*(($B$3*I62-$B$3*J61)/$B$4-$B$6*J61-$B$7*$E$4*J61/$B$4)</f>
        <v>0.43680433222656673</v>
      </c>
      <c r="K62" s="31">
        <f>K61+dt*(($B$3*J62-$B$3*K61)/$B$4-$B$6*K61-$B$7*$E$4*K61/$B$4)</f>
        <v>0.40042651603971102</v>
      </c>
      <c r="L62" s="32">
        <f>L61+dt*(($B$3*K62-$B$3*L61)/$B$4-$B$6*L61-$B$7*$E$4*L61/$B$4)</f>
        <v>0.36350031297569191</v>
      </c>
    </row>
    <row r="63" spans="1:12" ht="13.5" thickTop="1">
      <c r="A63" s="40">
        <v>19800</v>
      </c>
      <c r="B63" s="33">
        <f>$B$30+100/$B$3</f>
        <v>0.61887755102040809</v>
      </c>
      <c r="C63" s="34">
        <f>C62+dt*(($B$3*B63-$B$3*C62)/$B$4-$B$6*C62-$B$7*$E$4*C62/$B$4)</f>
        <v>0.60142515808509944</v>
      </c>
      <c r="D63" s="34">
        <f>D62+dt*(($B$3*C63-$B$3*D62)/$B$4-$B$6*D62-$B$7*$E$4*D62/$B$4)</f>
        <v>0.58427717667495738</v>
      </c>
      <c r="E63" s="34">
        <f>E62+dt*(($B$3*D63-$B$3*E62)/$B$4-$B$6*E62-$B$7*$E$4*E62/$B$4)</f>
        <v>0.56695387474433179</v>
      </c>
      <c r="F63" s="34">
        <f>F62+dt*(($B$3*E63-$B$3*F62)/$B$4-$B$6*F62-$B$7*$E$4*F62/$B$4)</f>
        <v>0.54855150109751016</v>
      </c>
      <c r="G63" s="34">
        <f>G62+dt*(($B$3*F63-$B$3*G62)/$B$4-$B$6*G62-$B$7*$E$4*G62/$B$4)</f>
        <v>0.52784470997358512</v>
      </c>
      <c r="H63" s="34">
        <f>H62+dt*(($B$3*G63-$B$3*H62)/$B$4-$B$6*H62-$B$7*$E$4*H62/$B$4)</f>
        <v>0.50364984750566399</v>
      </c>
      <c r="I63" s="34">
        <f>I62+dt*(($B$3*H63-$B$3*I62)/$B$4-$B$6*I62-$B$7*$E$4*I62/$B$4)</f>
        <v>0.47530127359608954</v>
      </c>
      <c r="J63" s="34">
        <f>J62+dt*(($B$3*I63-$B$3*J62)/$B$4-$B$6*J62-$B$7*$E$4*J62/$B$4)</f>
        <v>0.44299846436482521</v>
      </c>
      <c r="K63" s="34">
        <f>K62+dt*(($B$3*J63-$B$3*K62)/$B$4-$B$6*K62-$B$7*$E$4*K62/$B$4)</f>
        <v>0.40785002775935686</v>
      </c>
      <c r="L63" s="35">
        <f>L62+dt*(($B$3*K63-$B$3*L62)/$B$4-$B$6*L62-$B$7*$E$4*L62/$B$4)</f>
        <v>0.37160637714144318</v>
      </c>
    </row>
    <row r="64" spans="1:12">
      <c r="A64" s="38">
        <v>20400</v>
      </c>
      <c r="B64" s="27">
        <f>$B$30+100/$B$3</f>
        <v>0.61887755102040809</v>
      </c>
      <c r="C64" s="28">
        <f>C63+dt*(($B$3*B64-$B$3*C63)/$B$4-$B$6*C63-$B$7*$E$4*C63/$B$4)</f>
        <v>0.60143183219300245</v>
      </c>
      <c r="D64" s="28">
        <f>D63+dt*(($B$3*C64-$B$3*D63)/$B$4-$B$6*D63-$B$7*$E$4*D63/$B$4)</f>
        <v>0.58433156805877107</v>
      </c>
      <c r="E64" s="28">
        <f>E63+dt*(($B$3*D64-$B$3*E63)/$B$4-$B$6*E63-$B$7*$E$4*E63/$B$4)</f>
        <v>0.56718202774129223</v>
      </c>
      <c r="F64" s="28">
        <f>F63+dt*(($B$3*E64-$B$3*F63)/$B$4-$B$6*F63-$B$7*$E$4*F63/$B$4)</f>
        <v>0.54920774534866201</v>
      </c>
      <c r="G64" s="28">
        <f>G63+dt*(($B$3*F64-$B$3*G63)/$B$4-$B$6*G63-$B$7*$E$4*G63/$B$4)</f>
        <v>0.52929971809290788</v>
      </c>
      <c r="H64" s="28">
        <f>H63+dt*(($B$3*G64-$B$3*H63)/$B$4-$B$6*H63-$B$7*$E$4*H63/$B$4)</f>
        <v>0.50630040536298193</v>
      </c>
      <c r="I64" s="28">
        <f>I63+dt*(($B$3*H64-$B$3*I63)/$B$4-$B$6*I63-$B$7*$E$4*I63/$B$4)</f>
        <v>0.47943088382958204</v>
      </c>
      <c r="J64" s="28">
        <f>J63+dt*(($B$3*I64-$B$3*J63)/$B$4-$B$6*J63-$B$7*$E$4*J63/$B$4)</f>
        <v>0.44865472762223157</v>
      </c>
      <c r="K64" s="28">
        <f>K63+dt*(($B$3*J64-$B$3*K63)/$B$4-$B$6*K63-$B$7*$E$4*K63/$B$4)</f>
        <v>0.41479838797829738</v>
      </c>
      <c r="L64" s="29">
        <f>L63+dt*(($B$3*K64-$B$3*L63)/$B$4-$B$6*L63-$B$7*$E$4*L63/$B$4)</f>
        <v>0.37937865418414279</v>
      </c>
    </row>
    <row r="65" spans="1:12">
      <c r="A65" s="38">
        <v>21000</v>
      </c>
      <c r="B65" s="27">
        <f>$B$30+100/$B$3</f>
        <v>0.61887755102040809</v>
      </c>
      <c r="C65" s="28">
        <f>C64+dt*(($B$3*B65-$B$3*C64)/$B$4-$B$6*C64-$B$7*$E$4*C64/$B$4)</f>
        <v>0.60143686020751941</v>
      </c>
      <c r="D65" s="28">
        <f>D64+dt*(($B$3*C65-$B$3*D64)/$B$4-$B$6*D64-$B$7*$E$4*D64/$B$4)</f>
        <v>0.58437374960792032</v>
      </c>
      <c r="E65" s="28">
        <f>E64+dt*(($B$3*D65-$B$3*E64)/$B$4-$B$6*E64-$B$7*$E$4*E64/$B$4)</f>
        <v>0.56736402005216158</v>
      </c>
      <c r="F65" s="28">
        <f>F64+dt*(($B$3*E65-$B$3*F64)/$B$4-$B$6*F64-$B$7*$E$4*F64/$B$4)</f>
        <v>0.54974575687571436</v>
      </c>
      <c r="G65" s="28">
        <f>G64+dt*(($B$3*F65-$B$3*G64)/$B$4-$B$6*G64-$B$7*$E$4*G64/$B$4)</f>
        <v>0.53052482316066008</v>
      </c>
      <c r="H65" s="28">
        <f>H64+dt*(($B$3*G65-$B$3*H64)/$B$4-$B$6*H64-$B$7*$E$4*H64/$B$4)</f>
        <v>0.50859088370255812</v>
      </c>
      <c r="I65" s="28">
        <f>I64+dt*(($B$3*H65-$B$3*I64)/$B$4-$B$6*I64-$B$7*$E$4*I64/$B$4)</f>
        <v>0.48309098683631779</v>
      </c>
      <c r="J65" s="28">
        <f>J64+dt*(($B$3*I65-$B$3*J64)/$B$4-$B$6*J64-$B$7*$E$4*J64/$B$4)</f>
        <v>0.45379324309669894</v>
      </c>
      <c r="K65" s="28">
        <f>K64+dt*(($B$3*J65-$B$3*K64)/$B$4-$B$6*K64-$B$7*$E$4*K64/$B$4)</f>
        <v>0.42126468627572294</v>
      </c>
      <c r="L65" s="29">
        <f>L64+dt*(($B$3*K65-$B$3*L64)/$B$4-$B$6*L64-$B$7*$E$4*L64/$B$4)</f>
        <v>0.3867839214511779</v>
      </c>
    </row>
    <row r="66" spans="1:12">
      <c r="A66" s="38">
        <v>21600</v>
      </c>
      <c r="B66" s="27">
        <f>$B$30+100/$B$3</f>
        <v>0.61887755102040809</v>
      </c>
      <c r="C66" s="28">
        <f>C65+dt*(($B$3*B66-$B$3*C65)/$B$4-$B$6*C65-$B$7*$E$4*C65/$B$4)</f>
        <v>0.60144064811900522</v>
      </c>
      <c r="D66" s="28">
        <f>D65+dt*(($B$3*C66-$B$3*D65)/$B$4-$B$6*D65-$B$7*$E$4*D65/$B$4)</f>
        <v>0.58440643549472937</v>
      </c>
      <c r="E66" s="28">
        <f>E65+dt*(($B$3*D66-$B$3*E65)/$B$4-$B$6*E65-$B$7*$E$4*E65/$B$4)</f>
        <v>0.56750896063333545</v>
      </c>
      <c r="F66" s="28">
        <f>F65+dt*(($B$3*E66-$B$3*F65)/$B$4-$B$6*F65-$B$7*$E$4*F65/$B$4)</f>
        <v>0.55018581535840527</v>
      </c>
      <c r="G66" s="28">
        <f>G65+dt*(($B$3*F66-$B$3*G65)/$B$4-$B$6*G65-$B$7*$E$4*G65/$B$4)</f>
        <v>0.53155324938645698</v>
      </c>
      <c r="H66" s="28">
        <f>H65+dt*(($B$3*G66-$B$3*H65)/$B$4-$B$6*H65-$B$7*$E$4*H65/$B$4)</f>
        <v>0.51056294928239343</v>
      </c>
      <c r="I66" s="28">
        <f>I65+dt*(($B$3*H66-$B$3*I65)/$B$4-$B$6*I65-$B$7*$E$4*I65/$B$4)</f>
        <v>0.48632105956139848</v>
      </c>
      <c r="J66" s="28">
        <f>J65+dt*(($B$3*I66-$B$3*J65)/$B$4-$B$6*J65-$B$7*$E$4*J65/$B$4)</f>
        <v>0.45843863164187981</v>
      </c>
      <c r="K66" s="28">
        <f>K65+dt*(($B$3*J66-$B$3*K65)/$B$4-$B$6*K65-$B$7*$E$4*K65/$B$4)</f>
        <v>0.42724961808560297</v>
      </c>
      <c r="L66" s="29">
        <f>L65+dt*(($B$3*K66-$B$3*L65)/$B$4-$B$6*L65-$B$7*$E$4*L65/$B$4)</f>
        <v>0.39379731697376602</v>
      </c>
    </row>
    <row r="67" spans="1:12">
      <c r="A67" s="38">
        <v>22200</v>
      </c>
      <c r="B67" s="27">
        <f>$B$30+100/$B$3</f>
        <v>0.61887755102040809</v>
      </c>
      <c r="C67" s="28">
        <f>C66+dt*(($B$3*B67-$B$3*C66)/$B$4-$B$6*C66-$B$7*$E$4*C66/$B$4)</f>
        <v>0.60144350178487593</v>
      </c>
      <c r="D67" s="28">
        <f>D66+dt*(($B$3*C67-$B$3*D66)/$B$4-$B$6*D66-$B$7*$E$4*D66/$B$4)</f>
        <v>0.58443174378382168</v>
      </c>
      <c r="E67" s="28">
        <f>E66+dt*(($B$3*D67-$B$3*E66)/$B$4-$B$6*E66-$B$7*$E$4*E66/$B$4)</f>
        <v>0.56762421950787256</v>
      </c>
      <c r="F67" s="28">
        <f>F66+dt*(($B$3*E67-$B$3*F66)/$B$4-$B$6*F66-$B$7*$E$4*F66/$B$4)</f>
        <v>0.5505449652746337</v>
      </c>
      <c r="G67" s="28">
        <f>G66+dt*(($B$3*F67-$B$3*G66)/$B$4-$B$6*G66-$B$7*$E$4*G66/$B$4)</f>
        <v>0.53241411206724742</v>
      </c>
      <c r="H67" s="28">
        <f>H66+dt*(($B$3*G67-$B$3*H66)/$B$4-$B$6*H66-$B$7*$E$4*H66/$B$4)</f>
        <v>0.51225497099468176</v>
      </c>
      <c r="I67" s="28">
        <f>I66+dt*(($B$3*H67-$B$3*I66)/$B$4-$B$6*I66-$B$7*$E$4*I66/$B$4)</f>
        <v>0.48916003921048873</v>
      </c>
      <c r="J67" s="28">
        <f>J66+dt*(($B$3*I67-$B$3*J66)/$B$4-$B$6*J66-$B$7*$E$4*J66/$B$4)</f>
        <v>0.46261877468075119</v>
      </c>
      <c r="K67" s="28">
        <f>K66+dt*(($B$3*J67-$B$3*K66)/$B$4-$B$6*K66-$B$7*$E$4*K66/$B$4)</f>
        <v>0.43276039033822516</v>
      </c>
      <c r="L67" s="29">
        <f>L66+dt*(($B$3*K67-$B$3*L66)/$B$4-$B$6*L66-$B$7*$E$4*L66/$B$4)</f>
        <v>0.40040183816699293</v>
      </c>
    </row>
    <row r="68" spans="1:12">
      <c r="A68" s="38">
        <v>22800</v>
      </c>
      <c r="B68" s="27">
        <f>$B$30+100/$B$3</f>
        <v>0.61887755102040809</v>
      </c>
      <c r="C68" s="28">
        <f>C67+dt*(($B$3*B68-$B$3*C67)/$B$4-$B$6*C67-$B$7*$E$4*C67/$B$4)</f>
        <v>0.60144565162626795</v>
      </c>
      <c r="D68" s="28">
        <f>D67+dt*(($B$3*C68-$B$3*D67)/$B$4-$B$6*D67-$B$7*$E$4*D67/$B$4)</f>
        <v>0.58445132537371303</v>
      </c>
      <c r="E68" s="28">
        <f>E67+dt*(($B$3*D68-$B$3*E67)/$B$4-$B$6*E67-$B$7*$E$4*E67/$B$4)</f>
        <v>0.56771574467673758</v>
      </c>
      <c r="F68" s="28">
        <f>F67+dt*(($B$3*E68-$B$3*F67)/$B$4-$B$6*F67-$B$7*$E$4*F67/$B$4)</f>
        <v>0.55083747297593444</v>
      </c>
      <c r="G68" s="28">
        <f>G67+dt*(($B$3*F68-$B$3*G67)/$B$4-$B$6*G67-$B$7*$E$4*G67/$B$4)</f>
        <v>0.53313276510328345</v>
      </c>
      <c r="H68" s="28">
        <f>H67+dt*(($B$3*G68-$B$3*H67)/$B$4-$B$6*H67-$B$7*$E$4*H67/$B$4)</f>
        <v>0.51370193166196298</v>
      </c>
      <c r="I68" s="28">
        <f>I67+dt*(($B$3*H68-$B$3*I67)/$B$4-$B$6*I67-$B$7*$E$4*I67/$B$4)</f>
        <v>0.49164564474897099</v>
      </c>
      <c r="J68" s="28">
        <f>J67+dt*(($B$3*I68-$B$3*J67)/$B$4-$B$6*J67-$B$7*$E$4*J67/$B$4)</f>
        <v>0.46636371801777948</v>
      </c>
      <c r="K68" s="28">
        <f>K67+dt*(($B$3*J68-$B$3*K67)/$B$4-$B$6*K67-$B$7*$E$4*K67/$B$4)</f>
        <v>0.43780963426295749</v>
      </c>
      <c r="L68" s="29">
        <f>L67+dt*(($B$3*K68-$B$3*L67)/$B$4-$B$6*L67-$B$7*$E$4*L67/$B$4)</f>
        <v>0.40658770357488239</v>
      </c>
    </row>
    <row r="69" spans="1:12">
      <c r="A69" s="38">
        <v>23400</v>
      </c>
      <c r="B69" s="27">
        <f>$B$30+100/$B$3</f>
        <v>0.61887755102040809</v>
      </c>
      <c r="C69" s="28">
        <f>C68+dt*(($B$3*B69-$B$3*C68)/$B$4-$B$6*C68-$B$7*$E$4*C68/$B$4)</f>
        <v>0.60144727123354513</v>
      </c>
      <c r="D69" s="28">
        <f>D68+dt*(($B$3*C69-$B$3*D68)/$B$4-$B$6*D68-$B$7*$E$4*D68/$B$4)</f>
        <v>0.5844664655960482</v>
      </c>
      <c r="E69" s="28">
        <f>E68+dt*(($B$3*D69-$B$3*E68)/$B$4-$B$6*E68-$B$7*$E$4*E68/$B$4)</f>
        <v>0.56778832522021727</v>
      </c>
      <c r="F69" s="28">
        <f>F68+dt*(($B$3*E69-$B$3*F68)/$B$4-$B$6*F68-$B$7*$E$4*F68/$B$4)</f>
        <v>0.55107523409434689</v>
      </c>
      <c r="G69" s="28">
        <f>G68+dt*(($B$3*F69-$B$3*G68)/$B$4-$B$6*G68-$B$7*$E$4*G68/$B$4)</f>
        <v>0.53373116045628854</v>
      </c>
      <c r="H69" s="28">
        <f>H68+dt*(($B$3*G69-$B$3*H68)/$B$4-$B$6*H68-$B$7*$E$4*H68/$B$4)</f>
        <v>0.51493544774782252</v>
      </c>
      <c r="I69" s="28">
        <f>I68+dt*(($B$3*H69-$B$3*I68)/$B$4-$B$6*I68-$B$7*$E$4*I68/$B$4)</f>
        <v>0.49381387047021741</v>
      </c>
      <c r="J69" s="28">
        <f>J68+dt*(($B$3*I69-$B$3*J68)/$B$4-$B$6*J68-$B$7*$E$4*J68/$B$4)</f>
        <v>0.46970472462466062</v>
      </c>
      <c r="K69" s="28">
        <f>K68+dt*(($B$3*J69-$B$3*K68)/$B$4-$B$6*K68-$B$7*$E$4*K68/$B$4)</f>
        <v>0.44241435929410955</v>
      </c>
      <c r="L69" s="29">
        <f>L68+dt*(($B$3*K69-$B$3*L68)/$B$4-$B$6*L68-$B$7*$E$4*L68/$B$4)</f>
        <v>0.41235162129107256</v>
      </c>
    </row>
    <row r="70" spans="1:12">
      <c r="A70" s="38">
        <v>24000</v>
      </c>
      <c r="B70" s="27">
        <f>$B$30+100/$B$3</f>
        <v>0.61887755102040809</v>
      </c>
      <c r="C70" s="28">
        <f>C69+dt*(($B$3*B70-$B$3*C69)/$B$4-$B$6*C69-$B$7*$E$4*C69/$B$4)</f>
        <v>0.60144849138296741</v>
      </c>
      <c r="D70" s="28">
        <f>D69+dt*(($B$3*C70-$B$3*D69)/$B$4-$B$6*D69-$B$7*$E$4*D69/$B$4)</f>
        <v>0.58447816411624876</v>
      </c>
      <c r="E70" s="28">
        <f>E69+dt*(($B$3*D70-$B$3*E69)/$B$4-$B$6*E69-$B$7*$E$4*E69/$B$4)</f>
        <v>0.56784580866006951</v>
      </c>
      <c r="F70" s="28">
        <f>F69+dt*(($B$3*E70-$B$3*F69)/$B$4-$B$6*F69-$B$7*$E$4*F69/$B$4)</f>
        <v>0.55126813256743923</v>
      </c>
      <c r="G70" s="28">
        <f>G69+dt*(($B$3*F70-$B$3*G69)/$B$4-$B$6*G69-$B$7*$E$4*G69/$B$4)</f>
        <v>0.53422820500756718</v>
      </c>
      <c r="H70" s="28">
        <f>H69+dt*(($B$3*G70-$B$3*H69)/$B$4-$B$6*H69-$B$7*$E$4*H69/$B$4)</f>
        <v>0.51598386974301158</v>
      </c>
      <c r="I70" s="28">
        <f>I69+dt*(($B$3*H70-$B$3*I69)/$B$4-$B$6*I69-$B$7*$E$4*I69/$B$4)</f>
        <v>0.49569862853150926</v>
      </c>
      <c r="J70" s="28">
        <f>J69+dt*(($B$3*I70-$B$3*J69)/$B$4-$B$6*J69-$B$7*$E$4*J69/$B$4)</f>
        <v>0.47267347536367527</v>
      </c>
      <c r="K70" s="28">
        <f>K69+dt*(($B$3*J70-$B$3*K69)/$B$4-$B$6*K69-$B$7*$E$4*K69/$B$4)</f>
        <v>0.4465949734020766</v>
      </c>
      <c r="L70" s="29">
        <f>L69+dt*(($B$3*K70-$B$3*L69)/$B$4-$B$6*L69-$B$7*$E$4*L69/$B$4)</f>
        <v>0.41769600299426651</v>
      </c>
    </row>
    <row r="71" spans="1:12">
      <c r="A71" s="38">
        <v>24600</v>
      </c>
      <c r="B71" s="27">
        <f>$B$30+100/$B$3</f>
        <v>0.61887755102040809</v>
      </c>
      <c r="C71" s="28">
        <f>C70+dt*(($B$3*B71-$B$3*C70)/$B$4-$B$6*C70-$B$7*$E$4*C70/$B$4)</f>
        <v>0.60144941059630608</v>
      </c>
      <c r="D71" s="28">
        <f>D70+dt*(($B$3*C71-$B$3*D70)/$B$4-$B$6*D70-$B$7*$E$4*D70/$B$4)</f>
        <v>0.58448719765864687</v>
      </c>
      <c r="E71" s="28">
        <f>E70+dt*(($B$3*D71-$B$3*E70)/$B$4-$B$6*E70-$B$7*$E$4*E70/$B$4)</f>
        <v>0.5678912797466058</v>
      </c>
      <c r="F71" s="28">
        <f>F70+dt*(($B$3*E71-$B$3*F70)/$B$4-$B$6*F70-$B$7*$E$4*F70/$B$4)</f>
        <v>0.55142435396810152</v>
      </c>
      <c r="G71" s="28">
        <f>G70+dt*(($B$3*F71-$B$3*G70)/$B$4-$B$6*G70-$B$7*$E$4*G70/$B$4)</f>
        <v>0.53464010450444321</v>
      </c>
      <c r="H71" s="28">
        <f>H70+dt*(($B$3*G71-$B$3*H70)/$B$4-$B$6*H70-$B$7*$E$4*H70/$B$4)</f>
        <v>0.516872440234454</v>
      </c>
      <c r="I71" s="28">
        <f>I70+dt*(($B$3*H71-$B$3*I70)/$B$4-$B$6*I70-$B$7*$E$4*I70/$B$4)</f>
        <v>0.49733151754267202</v>
      </c>
      <c r="J71" s="28">
        <f>J70+dt*(($B$3*I71-$B$3*J70)/$B$4-$B$6*J70-$B$7*$E$4*J70/$B$4)</f>
        <v>0.4753014113756302</v>
      </c>
      <c r="K71" s="28">
        <f>K70+dt*(($B$3*J71-$B$3*K70)/$B$4-$B$6*K70-$B$7*$E$4*K70/$B$4)</f>
        <v>0.45037438742290914</v>
      </c>
      <c r="L71" s="29">
        <f>L70+dt*(($B$3*K71-$B$3*L70)/$B$4-$B$6*L70-$B$7*$E$4*L70/$B$4)</f>
        <v>0.42262815714590024</v>
      </c>
    </row>
    <row r="72" spans="1:12">
      <c r="A72" s="38">
        <v>25200</v>
      </c>
      <c r="B72" s="27">
        <f>$B$30+100/$B$3</f>
        <v>0.61887755102040809</v>
      </c>
      <c r="C72" s="28">
        <f>C71+dt*(($B$3*B72-$B$3*C71)/$B$4-$B$6*C71-$B$7*$E$4*C71/$B$4)</f>
        <v>0.60145010309604952</v>
      </c>
      <c r="D72" s="28">
        <f>D71+dt*(($B$3*C72-$B$3*D71)/$B$4-$B$6*D71-$B$7*$E$4*D71/$B$4)</f>
        <v>0.58449416916798969</v>
      </c>
      <c r="E72" s="28">
        <f>E71+dt*(($B$3*D72-$B$3*E71)/$B$4-$B$6*E71-$B$7*$E$4*E71/$B$4)</f>
        <v>0.56792720693368959</v>
      </c>
      <c r="F72" s="28">
        <f>F71+dt*(($B$3*E72-$B$3*F71)/$B$4-$B$6*F71-$B$7*$E$4*F71/$B$4)</f>
        <v>0.55155065666429881</v>
      </c>
      <c r="G72" s="28">
        <f>G71+dt*(($B$3*F72-$B$3*G71)/$B$4-$B$6*G71-$B$7*$E$4*G71/$B$4)</f>
        <v>0.53498068767163087</v>
      </c>
      <c r="H72" s="28">
        <f>H71+dt*(($B$3*G72-$B$3*H71)/$B$4-$B$6*H71-$B$7*$E$4*H71/$B$4)</f>
        <v>0.51762349067595426</v>
      </c>
      <c r="I72" s="28">
        <f>I71+dt*(($B$3*H72-$B$3*I71)/$B$4-$B$6*I71-$B$7*$E$4*I71/$B$4)</f>
        <v>0.49874169539452234</v>
      </c>
      <c r="J72" s="28">
        <f>J71+dt*(($B$3*I72-$B$3*J71)/$B$4-$B$6*J71-$B$7*$E$4*J71/$B$4)</f>
        <v>0.47761920817809883</v>
      </c>
      <c r="K72" s="28">
        <f>K71+dt*(($B$3*J72-$B$3*K71)/$B$4-$B$6*K71-$B$7*$E$4*K71/$B$4)</f>
        <v>0.45377721423924788</v>
      </c>
      <c r="L72" s="29">
        <f>L71+dt*(($B$3*K72-$B$3*L71)/$B$4-$B$6*L71-$B$7*$E$4*L71/$B$4)</f>
        <v>0.42715948922476071</v>
      </c>
    </row>
    <row r="73" spans="1:12">
      <c r="A73" s="38">
        <v>25800</v>
      </c>
      <c r="B73" s="27">
        <f>$B$30+100/$B$3</f>
        <v>0.61887755102040809</v>
      </c>
      <c r="C73" s="28">
        <f>C72+dt*(($B$3*B73-$B$3*C72)/$B$4-$B$6*C72-$B$7*$E$4*C72/$B$4)</f>
        <v>0.60145062479854727</v>
      </c>
      <c r="D73" s="28">
        <f>D72+dt*(($B$3*C73-$B$3*D72)/$B$4-$B$6*D72-$B$7*$E$4*D72/$B$4)</f>
        <v>0.58449954628233614</v>
      </c>
      <c r="E73" s="28">
        <f>E72+dt*(($B$3*D73-$B$3*E72)/$B$4-$B$6*E72-$B$7*$E$4*E72/$B$4)</f>
        <v>0.56795556194906149</v>
      </c>
      <c r="F73" s="28">
        <f>F72+dt*(($B$3*E73-$B$3*F72)/$B$4-$B$6*F72-$B$7*$E$4*F72/$B$4)</f>
        <v>0.55165260476065348</v>
      </c>
      <c r="G73" s="28">
        <f>G72+dt*(($B$3*F73-$B$3*G72)/$B$4-$B$6*G72-$B$7*$E$4*G72/$B$4)</f>
        <v>0.5352617062189553</v>
      </c>
      <c r="H73" s="28">
        <f>H72+dt*(($B$3*G73-$B$3*H72)/$B$4-$B$6*H72-$B$7*$E$4*H72/$B$4)</f>
        <v>0.51825666153776173</v>
      </c>
      <c r="I73" s="28">
        <f>I72+dt*(($B$3*H73-$B$3*I72)/$B$4-$B$6*I72-$B$7*$E$4*I72/$B$4)</f>
        <v>0.49995583622133205</v>
      </c>
      <c r="J73" s="28">
        <f>J72+dt*(($B$3*I73-$B$3*J72)/$B$4-$B$6*J72-$B$7*$E$4*J72/$B$4)</f>
        <v>0.47965636915554488</v>
      </c>
      <c r="K73" s="28">
        <f>K72+dt*(($B$3*J73-$B$3*K72)/$B$4-$B$6*K72-$B$7*$E$4*K72/$B$4)</f>
        <v>0.45682906803615547</v>
      </c>
      <c r="L73" s="29">
        <f>L72+dt*(($B$3*K73-$B$3*L72)/$B$4-$B$6*L72-$B$7*$E$4*L72/$B$4)</f>
        <v>0.43130473125034824</v>
      </c>
    </row>
    <row r="74" spans="1:12">
      <c r="A74" s="38">
        <v>26400</v>
      </c>
      <c r="B74" s="27">
        <f>$B$30+100/$B$3</f>
        <v>0.61887755102040809</v>
      </c>
      <c r="C74" s="28">
        <f>C73+dt*(($B$3*B74-$B$3*C73)/$B$4-$B$6*C73-$B$7*$E$4*C73/$B$4)</f>
        <v>0.60145101782901222</v>
      </c>
      <c r="D74" s="28">
        <f>D73+dt*(($B$3*C74-$B$3*D73)/$B$4-$B$6*D73-$B$7*$E$4*D73/$B$4)</f>
        <v>0.58450369139926805</v>
      </c>
      <c r="E74" s="28">
        <f>E73+dt*(($B$3*D74-$B$3*E73)/$B$4-$B$6*E73-$B$7*$E$4*E73/$B$4)</f>
        <v>0.56797791708069179</v>
      </c>
      <c r="F74" s="28">
        <f>F73+dt*(($B$3*E74-$B$3*F73)/$B$4-$B$6*F73-$B$7*$E$4*F73/$B$4)</f>
        <v>0.55173476690659617</v>
      </c>
      <c r="G74" s="28">
        <f>G73+dt*(($B$3*F74-$B$3*G73)/$B$4-$B$6*G73-$B$7*$E$4*G73/$B$4)</f>
        <v>0.53549310850872966</v>
      </c>
      <c r="H74" s="28">
        <f>H73+dt*(($B$3*G74-$B$3*H73)/$B$4-$B$6*H73-$B$7*$E$4*H73/$B$4)</f>
        <v>0.51878913375523183</v>
      </c>
      <c r="I74" s="28">
        <f>I73+dt*(($B$3*H74-$B$3*I73)/$B$4-$B$6*I73-$B$7*$E$4*I73/$B$4)</f>
        <v>0.50099815345493171</v>
      </c>
      <c r="J74" s="28">
        <f>J73+dt*(($B$3*I74-$B$3*J73)/$B$4-$B$6*J73-$B$7*$E$4*J73/$B$4)</f>
        <v>0.48144092483645523</v>
      </c>
      <c r="K74" s="28">
        <f>K73+dt*(($B$3*J74-$B$3*K73)/$B$4-$B$6*K73-$B$7*$E$4*K73/$B$4)</f>
        <v>0.4595559643060409</v>
      </c>
      <c r="L74" s="29">
        <f>L73+dt*(($B$3*K74-$B$3*L73)/$B$4-$B$6*L73-$B$7*$E$4*L73/$B$4)</f>
        <v>0.43508121752022572</v>
      </c>
    </row>
    <row r="75" spans="1:12">
      <c r="A75" s="38">
        <v>27000</v>
      </c>
      <c r="B75" s="27">
        <f>$B$30+100/$B$3</f>
        <v>0.61887755102040809</v>
      </c>
      <c r="C75" s="28">
        <f>C74+dt*(($B$3*B75-$B$3*C74)/$B$4-$B$6*C74-$B$7*$E$4*C74/$B$4)</f>
        <v>0.60145131392294904</v>
      </c>
      <c r="D75" s="28">
        <f>D74+dt*(($B$3*C75-$B$3*D74)/$B$4-$B$6*D74-$B$7*$E$4*D74/$B$4)</f>
        <v>0.58450688514191251</v>
      </c>
      <c r="E75" s="28">
        <f>E74+dt*(($B$3*D75-$B$3*E74)/$B$4-$B$6*E74-$B$7*$E$4*E74/$B$4)</f>
        <v>0.56799552409322385</v>
      </c>
      <c r="F75" s="28">
        <f>F74+dt*(($B$3*E75-$B$3*F74)/$B$4-$B$6*F74-$B$7*$E$4*F74/$B$4)</f>
        <v>0.55180088498654956</v>
      </c>
      <c r="G75" s="28">
        <f>G74+dt*(($B$3*F75-$B$3*G74)/$B$4-$B$6*G74-$B$7*$E$4*G74/$B$4)</f>
        <v>0.53568328616023198</v>
      </c>
      <c r="H75" s="28">
        <f>H74+dt*(($B$3*G75-$B$3*H74)/$B$4-$B$6*H74-$B$7*$E$4*H74/$B$4)</f>
        <v>0.51923586220296558</v>
      </c>
      <c r="I75" s="28">
        <f>I74+dt*(($B$3*H75-$B$3*I74)/$B$4-$B$6*I74-$B$7*$E$4*I74/$B$4)</f>
        <v>0.50189047315519264</v>
      </c>
      <c r="J75" s="28">
        <f>J74+dt*(($B$3*I75-$B$3*J74)/$B$4-$B$6*J74-$B$7*$E$4*J74/$B$4)</f>
        <v>0.48299922391726979</v>
      </c>
      <c r="K75" s="28">
        <f>K74+dt*(($B$3*J75-$B$3*K74)/$B$4-$B$6*K74-$B$7*$E$4*K74/$B$4)</f>
        <v>0.46198381774523145</v>
      </c>
      <c r="L75" s="29">
        <f>L74+dt*(($B$3*K75-$B$3*L74)/$B$4-$B$6*L74-$B$7*$E$4*L74/$B$4)</f>
        <v>0.43850821862726225</v>
      </c>
    </row>
    <row r="76" spans="1:12">
      <c r="A76" s="38">
        <v>27600</v>
      </c>
      <c r="B76" s="27">
        <f>$B$30+100/$B$3</f>
        <v>0.61887755102040809</v>
      </c>
      <c r="C76" s="28">
        <f>C75+dt*(($B$3*B76-$B$3*C75)/$B$4-$B$6*C75-$B$7*$E$4*C75/$B$4)</f>
        <v>0.60145153698865816</v>
      </c>
      <c r="D76" s="28">
        <f>D75+dt*(($B$3*C76-$B$3*D75)/$B$4-$B$6*D75-$B$7*$E$4*D75/$B$4)</f>
        <v>0.58450934465155213</v>
      </c>
      <c r="E76" s="28">
        <f>E75+dt*(($B$3*D76-$B$3*E75)/$B$4-$B$6*E75-$B$7*$E$4*E75/$B$4)</f>
        <v>0.56800937806520058</v>
      </c>
      <c r="F76" s="28">
        <f>F75+dt*(($B$3*E76-$B$3*F75)/$B$4-$B$6*F75-$B$7*$E$4*F75/$B$4)</f>
        <v>0.55185401650599919</v>
      </c>
      <c r="G76" s="28">
        <f>G75+dt*(($B$3*F76-$B$3*G75)/$B$4-$B$6*G75-$B$7*$E$4*G75/$B$4)</f>
        <v>0.53583929396109642</v>
      </c>
      <c r="H76" s="28">
        <f>H75+dt*(($B$3*G76-$B$3*H75)/$B$4-$B$6*H75-$B$7*$E$4*H75/$B$4)</f>
        <v>0.51960980429668879</v>
      </c>
      <c r="I76" s="28">
        <f>I75+dt*(($B$3*H76-$B$3*I75)/$B$4-$B$6*I75-$B$7*$E$4*I75/$B$4)</f>
        <v>0.50265234404893333</v>
      </c>
      <c r="J76" s="28">
        <f>J75+dt*(($B$3*I76-$B$3*J75)/$B$4-$B$6*J75-$B$7*$E$4*J75/$B$4)</f>
        <v>0.48435580220359581</v>
      </c>
      <c r="K76" s="28">
        <f>K75+dt*(($B$3*J76-$B$3*K75)/$B$4-$B$6*K75-$B$7*$E$4*K75/$B$4)</f>
        <v>0.46413803257464842</v>
      </c>
      <c r="L76" s="29">
        <f>L75+dt*(($B$3*K76-$B$3*L75)/$B$4-$B$6*L75-$B$7*$E$4*L75/$B$4)</f>
        <v>0.44160634153622186</v>
      </c>
    </row>
    <row r="77" spans="1:12">
      <c r="A77" s="38">
        <v>28200</v>
      </c>
      <c r="B77" s="27">
        <f>$B$30+100/$B$3</f>
        <v>0.61887755102040809</v>
      </c>
      <c r="C77" s="28">
        <f>C76+dt*(($B$3*B77-$B$3*C76)/$B$4-$B$6*C76-$B$7*$E$4*C76/$B$4)</f>
        <v>0.60145170503772782</v>
      </c>
      <c r="D77" s="28">
        <f>D76+dt*(($B$3*C77-$B$3*D76)/$B$4-$B$6*D76-$B$7*$E$4*D76/$B$4)</f>
        <v>0.58451123783129744</v>
      </c>
      <c r="E77" s="28">
        <f>E76+dt*(($B$3*D77-$B$3*E76)/$B$4-$B$6*E76-$B$7*$E$4*E76/$B$4)</f>
        <v>0.56802026889568658</v>
      </c>
      <c r="F77" s="28">
        <f>F76+dt*(($B$3*E77-$B$3*F76)/$B$4-$B$6*F76-$B$7*$E$4*F76/$B$4)</f>
        <v>0.5518966542054895</v>
      </c>
      <c r="G77" s="28">
        <f>G76+dt*(($B$3*F77-$B$3*G76)/$B$4-$B$6*G76-$B$7*$E$4*G76/$B$4)</f>
        <v>0.53596704421083108</v>
      </c>
      <c r="H77" s="28">
        <f>H76+dt*(($B$3*G77-$B$3*H76)/$B$4-$B$6*H76-$B$7*$E$4*H76/$B$4)</f>
        <v>0.51992213879608407</v>
      </c>
      <c r="I77" s="28">
        <f>I76+dt*(($B$3*H77-$B$3*I76)/$B$4-$B$6*I76-$B$7*$E$4*I76/$B$4)</f>
        <v>0.50330117287475606</v>
      </c>
      <c r="J77" s="28">
        <f>J76+dt*(($B$3*I77-$B$3*J76)/$B$4-$B$6*J76-$B$7*$E$4*J76/$B$4)</f>
        <v>0.48553331631697366</v>
      </c>
      <c r="K77" s="28">
        <f>K76+dt*(($B$3*J77-$B$3*K76)/$B$4-$B$6*K76-$B$7*$E$4*K76/$B$4)</f>
        <v>0.46604317801315587</v>
      </c>
      <c r="L77" s="29">
        <f>L76+dt*(($B$3*K77-$B$3*L76)/$B$4-$B$6*L76-$B$7*$E$4*L76/$B$4)</f>
        <v>0.44439699983751219</v>
      </c>
    </row>
    <row r="78" spans="1:12">
      <c r="A78" s="38">
        <v>28800</v>
      </c>
      <c r="B78" s="27">
        <f>$B$30+100/$B$3</f>
        <v>0.61887755102040809</v>
      </c>
      <c r="C78" s="28">
        <f>C77+dt*(($B$3*B78-$B$3*C77)/$B$4-$B$6*C77-$B$7*$E$4*C77/$B$4)</f>
        <v>0.6014518316393912</v>
      </c>
      <c r="D78" s="28">
        <f>D77+dt*(($B$3*C78-$B$3*D77)/$B$4-$B$6*D77-$B$7*$E$4*D77/$B$4)</f>
        <v>0.58451269442531917</v>
      </c>
      <c r="E78" s="28">
        <f>E77+dt*(($B$3*D78-$B$3*E77)/$B$4-$B$6*E77-$B$7*$E$4*E77/$B$4)</f>
        <v>0.56802882276299127</v>
      </c>
      <c r="F78" s="28">
        <f>F77+dt*(($B$3*E78-$B$3*F77)/$B$4-$B$6*F77-$B$7*$E$4*F77/$B$4)</f>
        <v>0.55193082611059541</v>
      </c>
      <c r="G78" s="28">
        <f>G77+dt*(($B$3*F78-$B$3*G77)/$B$4-$B$6*G77-$B$7*$E$4*G77/$B$4)</f>
        <v>0.53607147711310521</v>
      </c>
      <c r="H78" s="28">
        <f>H77+dt*(($B$3*G78-$B$3*H77)/$B$4-$B$6*H77-$B$7*$E$4*H77/$B$4)</f>
        <v>0.52018247148442909</v>
      </c>
      <c r="I78" s="28">
        <f>I77+dt*(($B$3*H78-$B$3*I77)/$B$4-$B$6*I77-$B$7*$E$4*I77/$B$4)</f>
        <v>0.50385237564683738</v>
      </c>
      <c r="J78" s="28">
        <f>J77+dt*(($B$3*I78-$B$3*J77)/$B$4-$B$6*J77-$B$7*$E$4*J77/$B$4)</f>
        <v>0.48655253000918419</v>
      </c>
      <c r="K78" s="28">
        <f>K77+dt*(($B$3*J78-$B$3*K77)/$B$4-$B$6*K77-$B$7*$E$4*K77/$B$4)</f>
        <v>0.46772274051136326</v>
      </c>
      <c r="L78" s="29">
        <f>L77+dt*(($B$3*K78-$B$3*L77)/$B$4-$B$6*L77-$B$7*$E$4*L77/$B$4)</f>
        <v>0.44690195526872983</v>
      </c>
    </row>
    <row r="79" spans="1:12">
      <c r="A79" s="38">
        <v>29400</v>
      </c>
      <c r="B79" s="27">
        <f>$B$30+100/$B$3</f>
        <v>0.61887755102040809</v>
      </c>
      <c r="C79" s="28">
        <f>C78+dt*(($B$3*B79-$B$3*C78)/$B$4-$B$6*C78-$B$7*$E$4*C78/$B$4)</f>
        <v>0.60145192701618322</v>
      </c>
      <c r="D79" s="28">
        <f>D78+dt*(($B$3*C79-$B$3*D78)/$B$4-$B$6*D78-$B$7*$E$4*D78/$B$4)</f>
        <v>0.5845138146281359</v>
      </c>
      <c r="E79" s="28">
        <f>E78+dt*(($B$3*D79-$B$3*E78)/$B$4-$B$6*E78-$B$7*$E$4*E78/$B$4)</f>
        <v>0.56803553542166341</v>
      </c>
      <c r="F79" s="28">
        <f>F78+dt*(($B$3*E79-$B$3*F78)/$B$4-$B$6*F78-$B$7*$E$4*F78/$B$4)</f>
        <v>0.55195817888679677</v>
      </c>
      <c r="G79" s="28">
        <f>G78+dt*(($B$3*F79-$B$3*G78)/$B$4-$B$6*G78-$B$7*$E$4*G78/$B$4)</f>
        <v>0.53615670912238722</v>
      </c>
      <c r="H79" s="28">
        <f>H78+dt*(($B$3*G79-$B$3*H78)/$B$4-$B$6*H78-$B$7*$E$4*H78/$B$4)</f>
        <v>0.52039902567751173</v>
      </c>
      <c r="I79" s="28">
        <f>I78+dt*(($B$3*H79-$B$3*I78)/$B$4-$B$6*I78-$B$7*$E$4*I78/$B$4)</f>
        <v>0.50431953727510637</v>
      </c>
      <c r="J79" s="28">
        <f>J78+dt*(($B$3*I79-$B$3*J78)/$B$4-$B$6*J78-$B$7*$E$4*J78/$B$4)</f>
        <v>0.48743234211201941</v>
      </c>
      <c r="K79" s="28">
        <f>K78+dt*(($B$3*J79-$B$3*K78)/$B$4-$B$6*K78-$B$7*$E$4*K78/$B$4)</f>
        <v>0.46919894379356381</v>
      </c>
      <c r="L79" s="29">
        <f>L78+dt*(($B$3*K79-$B$3*L78)/$B$4-$B$6*L78-$B$7*$E$4*L78/$B$4)</f>
        <v>0.4491429291798264</v>
      </c>
    </row>
    <row r="80" spans="1:12">
      <c r="A80" s="38">
        <v>30000</v>
      </c>
      <c r="B80" s="27">
        <f>$B$30+100/$B$3</f>
        <v>0.61887755102040809</v>
      </c>
      <c r="C80" s="28">
        <f>C79+dt*(($B$3*B80-$B$3*C79)/$B$4-$B$6*C79-$B$7*$E$4*C79/$B$4)</f>
        <v>0.60145199886936596</v>
      </c>
      <c r="D80" s="28">
        <f>D79+dt*(($B$3*C80-$B$3*D79)/$B$4-$B$6*D79-$B$7*$E$4*D79/$B$4)</f>
        <v>0.58451467576836713</v>
      </c>
      <c r="E80" s="28">
        <f>E79+dt*(($B$3*D80-$B$3*E79)/$B$4-$B$6*E79-$B$7*$E$4*E79/$B$4)</f>
        <v>0.56804079888921444</v>
      </c>
      <c r="F80" s="28">
        <f>F79+dt*(($B$3*E80-$B$3*F79)/$B$4-$B$6*F79-$B$7*$E$4*F79/$B$4)</f>
        <v>0.55198004703246861</v>
      </c>
      <c r="G80" s="28">
        <f>G79+dt*(($B$3*F80-$B$3*G79)/$B$4-$B$6*G79-$B$7*$E$4*G79/$B$4)</f>
        <v>0.53622616128772249</v>
      </c>
      <c r="H80" s="28">
        <f>H79+dt*(($B$3*G80-$B$3*H79)/$B$4-$B$6*H79-$B$7*$E$4*H79/$B$4)</f>
        <v>0.52057881650893945</v>
      </c>
      <c r="I80" s="28">
        <f>I79+dt*(($B$3*H80-$B$3*I79)/$B$4-$B$6*I79-$B$7*$E$4*I79/$B$4)</f>
        <v>0.50471457359209815</v>
      </c>
      <c r="J80" s="28">
        <f>J79+dt*(($B$3*I80-$B$3*J79)/$B$4-$B$6*J79-$B$7*$E$4*J79/$B$4)</f>
        <v>0.48818984643046581</v>
      </c>
      <c r="K80" s="28">
        <f>K79+dt*(($B$3*J80-$B$3*K79)/$B$4-$B$6*K79-$B$7*$E$4*K79/$B$4)</f>
        <v>0.47049262764035066</v>
      </c>
      <c r="L80" s="29">
        <f>L79+dt*(($B$3*K80-$B$3*L79)/$B$4-$B$6*L79-$B$7*$E$4*L79/$B$4)</f>
        <v>0.4511412807708936</v>
      </c>
    </row>
    <row r="81" spans="1:12">
      <c r="A81" s="38">
        <v>30600</v>
      </c>
      <c r="B81" s="27">
        <f>$B$30+100/$B$3</f>
        <v>0.61887755102040809</v>
      </c>
      <c r="C81" s="28">
        <f>C80+dt*(($B$3*B81-$B$3*C80)/$B$4-$B$6*C80-$B$7*$E$4*C80/$B$4)</f>
        <v>0.6014520530007722</v>
      </c>
      <c r="D81" s="28">
        <f>D80+dt*(($B$3*C81-$B$3*D80)/$B$4-$B$6*D80-$B$7*$E$4*D80/$B$4)</f>
        <v>0.5845153374930675</v>
      </c>
      <c r="E81" s="28">
        <f>E80+dt*(($B$3*D81-$B$3*E80)/$B$4-$B$6*E80-$B$7*$E$4*E80/$B$4)</f>
        <v>0.56804492279351826</v>
      </c>
      <c r="F81" s="28">
        <f>F80+dt*(($B$3*E81-$B$3*F80)/$B$4-$B$6*F80-$B$7*$E$4*F80/$B$4)</f>
        <v>0.55199751012304998</v>
      </c>
      <c r="G81" s="28">
        <f>G80+dt*(($B$3*F81-$B$3*G80)/$B$4-$B$6*G80-$B$7*$E$4*G80/$B$4)</f>
        <v>0.53628266966306559</v>
      </c>
      <c r="H81" s="28">
        <f>H80+dt*(($B$3*G81-$B$3*H80)/$B$4-$B$6*H80-$B$7*$E$4*H80/$B$4)</f>
        <v>0.52072780869466828</v>
      </c>
      <c r="I81" s="28">
        <f>I80+dt*(($B$3*H81-$B$3*I80)/$B$4-$B$6*I80-$B$7*$E$4*I80/$B$4)</f>
        <v>0.50504789123296467</v>
      </c>
      <c r="J81" s="28">
        <f>J80+dt*(($B$3*I81-$B$3*J80)/$B$4-$B$6*J80-$B$7*$E$4*J80/$B$4)</f>
        <v>0.48884041518623172</v>
      </c>
      <c r="K81" s="28">
        <f>K80+dt*(($B$3*J81-$B$3*K80)/$B$4-$B$6*K80-$B$7*$E$4*K80/$B$4)</f>
        <v>0.47162317656906733</v>
      </c>
      <c r="L81" s="29">
        <f>L80+dt*(($B$3*K81-$B$3*L80)/$B$4-$B$6*L80-$B$7*$E$4*L80/$B$4)</f>
        <v>0.45291774759408021</v>
      </c>
    </row>
    <row r="82" spans="1:12">
      <c r="A82" s="38">
        <v>31200</v>
      </c>
      <c r="B82" s="27">
        <f>$B$30+100/$B$3</f>
        <v>0.61887755102040809</v>
      </c>
      <c r="C82" s="28">
        <f>C81+dt*(($B$3*B82-$B$3*C81)/$B$4-$B$6*C81-$B$7*$E$4*C81/$B$4)</f>
        <v>0.60145209378127806</v>
      </c>
      <c r="D82" s="28">
        <f>D81+dt*(($B$3*C82-$B$3*D81)/$B$4-$B$6*D81-$B$7*$E$4*D81/$B$4)</f>
        <v>0.58451584578569271</v>
      </c>
      <c r="E82" s="28">
        <f>E81+dt*(($B$3*D82-$B$3*E81)/$B$4-$B$6*E81-$B$7*$E$4*E81/$B$4)</f>
        <v>0.56804815141819909</v>
      </c>
      <c r="F82" s="28">
        <f>F81+dt*(($B$3*E82-$B$3*F81)/$B$4-$B$6*F81-$B$7*$E$4*F81/$B$4)</f>
        <v>0.55201144002226721</v>
      </c>
      <c r="G82" s="28">
        <f>G81+dt*(($B$3*F82-$B$3*G81)/$B$4-$B$6*G81-$B$7*$E$4*G81/$B$4)</f>
        <v>0.53632857980241</v>
      </c>
      <c r="H82" s="28">
        <f>H81+dt*(($B$3*G82-$B$3*H81)/$B$4-$B$6*H81-$B$7*$E$4*H81/$B$4)</f>
        <v>0.52085105803663156</v>
      </c>
      <c r="I82" s="28">
        <f>I81+dt*(($B$3*H82-$B$3*I81)/$B$4-$B$6*I81-$B$7*$E$4*I81/$B$4)</f>
        <v>0.50532854200049504</v>
      </c>
      <c r="J82" s="28">
        <f>J81+dt*(($B$3*I82-$B$3*J81)/$B$4-$B$6*J81-$B$7*$E$4*J81/$B$4)</f>
        <v>0.48939779888128127</v>
      </c>
      <c r="K82" s="28">
        <f>K81+dt*(($B$3*J82-$B$3*K81)/$B$4-$B$6*K81-$B$7*$E$4*K81/$B$4)</f>
        <v>0.47260849004113714</v>
      </c>
      <c r="L82" s="29">
        <f>L81+dt*(($B$3*K82-$B$3*L81)/$B$4-$B$6*L81-$B$7*$E$4*L81/$B$4)</f>
        <v>0.4544922429166498</v>
      </c>
    </row>
    <row r="83" spans="1:12">
      <c r="A83" s="38">
        <v>31800</v>
      </c>
      <c r="B83" s="27">
        <f>$B$30+100/$B$3</f>
        <v>0.61887755102040809</v>
      </c>
      <c r="C83" s="28">
        <f>C82+dt*(($B$3*B83-$B$3*C82)/$B$4-$B$6*C82-$B$7*$E$4*C82/$B$4)</f>
        <v>0.60145212450373242</v>
      </c>
      <c r="D83" s="28">
        <f>D82+dt*(($B$3*C83-$B$3*D82)/$B$4-$B$6*D82-$B$7*$E$4*D82/$B$4)</f>
        <v>0.584516236077675</v>
      </c>
      <c r="E83" s="28">
        <f>E82+dt*(($B$3*D83-$B$3*E82)/$B$4-$B$6*E82-$B$7*$E$4*E82/$B$4)</f>
        <v>0.56805067728979353</v>
      </c>
      <c r="F83" s="28">
        <f>F82+dt*(($B$3*E83-$B$3*F82)/$B$4-$B$6*F82-$B$7*$E$4*F82/$B$4)</f>
        <v>0.55202253970600601</v>
      </c>
      <c r="G83" s="28">
        <f>G82+dt*(($B$3*F83-$B$3*G82)/$B$4-$B$6*G82-$B$7*$E$4*G82/$B$4)</f>
        <v>0.53636582725462034</v>
      </c>
      <c r="H83" s="28">
        <f>H82+dt*(($B$3*G83-$B$3*H82)/$B$4-$B$6*H82-$B$7*$E$4*H82/$B$4)</f>
        <v>0.52095283732024622</v>
      </c>
      <c r="I83" s="28">
        <f>I82+dt*(($B$3*H83-$B$3*I82)/$B$4-$B$6*I82-$B$7*$E$4*I82/$B$4)</f>
        <v>0.50556436933465554</v>
      </c>
      <c r="J83" s="28">
        <f>J82+dt*(($B$3*I83-$B$3*J82)/$B$4-$B$6*J82-$B$7*$E$4*J82/$B$4)</f>
        <v>0.48987423663906376</v>
      </c>
      <c r="K83" s="28">
        <f>K82+dt*(($B$3*J83-$B$3*K82)/$B$4-$B$6*K82-$B$7*$E$4*K82/$B$4)</f>
        <v>0.47346498646557861</v>
      </c>
      <c r="L83" s="29">
        <f>L82+dt*(($B$3*K83-$B$3*L82)/$B$4-$B$6*L82-$B$7*$E$4*L82/$B$4)</f>
        <v>0.45588370402177292</v>
      </c>
    </row>
    <row r="84" spans="1:12">
      <c r="A84" s="38">
        <v>32400</v>
      </c>
      <c r="B84" s="27">
        <f>$B$30+100/$B$3</f>
        <v>0.61887755102040809</v>
      </c>
      <c r="C84" s="28">
        <f>C83+dt*(($B$3*B84-$B$3*C83)/$B$4-$B$6*C83-$B$7*$E$4*C83/$B$4)</f>
        <v>0.60145214764884014</v>
      </c>
      <c r="D84" s="28">
        <f>D83+dt*(($B$3*C84-$B$3*D83)/$B$4-$B$6*D83-$B$7*$E$4*D83/$B$4)</f>
        <v>0.58451653565629458</v>
      </c>
      <c r="E84" s="28">
        <f>E83+dt*(($B$3*D84-$B$3*E83)/$B$4-$B$6*E83-$B$7*$E$4*E83/$B$4)</f>
        <v>0.56805265199094568</v>
      </c>
      <c r="F84" s="28">
        <f>F83+dt*(($B$3*E84-$B$3*F83)/$B$4-$B$6*F83-$B$7*$E$4*F83/$B$4)</f>
        <v>0.55203137510257516</v>
      </c>
      <c r="G84" s="28">
        <f>G83+dt*(($B$3*F84-$B$3*G83)/$B$4-$B$6*G83-$B$7*$E$4*G83/$B$4)</f>
        <v>0.53639600583705083</v>
      </c>
      <c r="H84" s="28">
        <f>H83+dt*(($B$3*G84-$B$3*H83)/$B$4-$B$6*H83-$B$7*$E$4*H83/$B$4)</f>
        <v>0.52103674752551488</v>
      </c>
      <c r="I84" s="28">
        <f>I83+dt*(($B$3*H84-$B$3*I83)/$B$4-$B$6*I83-$B$7*$E$4*I83/$B$4)</f>
        <v>0.50576214531373509</v>
      </c>
      <c r="J84" s="28">
        <f>J83+dt*(($B$3*I84-$B$3*J83)/$B$4-$B$6*J83-$B$7*$E$4*J83/$B$4)</f>
        <v>0.49028057216971349</v>
      </c>
      <c r="K84" s="28">
        <f>K83+dt*(($B$3*J84-$B$3*K83)/$B$4-$B$6*K83-$B$7*$E$4*K83/$B$4)</f>
        <v>0.47420763401129234</v>
      </c>
      <c r="L84" s="29">
        <f>L83+dt*(($B$3*K84-$B$3*L83)/$B$4-$B$6*L83-$B$7*$E$4*L83/$B$4)</f>
        <v>0.45710998530974528</v>
      </c>
    </row>
    <row r="85" spans="1:12">
      <c r="A85" s="38">
        <v>33000</v>
      </c>
      <c r="B85" s="27">
        <f>$B$30+100/$B$3</f>
        <v>0.61887755102040809</v>
      </c>
      <c r="C85" s="28">
        <f>C84+dt*(($B$3*B85-$B$3*C84)/$B$4-$B$6*C84-$B$7*$E$4*C84/$B$4)</f>
        <v>0.60145216508546828</v>
      </c>
      <c r="D85" s="28">
        <f>D84+dt*(($B$3*C85-$B$3*D84)/$B$4-$B$6*D84-$B$7*$E$4*D84/$B$4)</f>
        <v>0.58451676552668874</v>
      </c>
      <c r="E85" s="28">
        <f>E84+dt*(($B$3*D85-$B$3*E84)/$B$4-$B$6*E84-$B$7*$E$4*E84/$B$4)</f>
        <v>0.56805419475296215</v>
      </c>
      <c r="F85" s="28">
        <f>F84+dt*(($B$3*E85-$B$3*F84)/$B$4-$B$6*F84-$B$7*$E$4*F84/$B$4)</f>
        <v>0.55203840113951408</v>
      </c>
      <c r="G85" s="28">
        <f>G84+dt*(($B$3*F85-$B$3*G84)/$B$4-$B$6*G84-$B$7*$E$4*G84/$B$4)</f>
        <v>0.53642042531351752</v>
      </c>
      <c r="H85" s="28">
        <f>H84+dt*(($B$3*G85-$B$3*H84)/$B$4-$B$6*H84-$B$7*$E$4*H84/$B$4)</f>
        <v>0.52110581543424406</v>
      </c>
      <c r="I85" s="28">
        <f>I84+dt*(($B$3*H85-$B$3*I84)/$B$4-$B$6*I84-$B$7*$E$4*I84/$B$4)</f>
        <v>0.5059276972615947</v>
      </c>
      <c r="J85" s="28">
        <f>J84+dt*(($B$3*I85-$B$3*J84)/$B$4-$B$6*J84-$B$7*$E$4*J84/$B$4)</f>
        <v>0.4906263714807737</v>
      </c>
      <c r="K85" s="28">
        <f>K84+dt*(($B$3*J85-$B$3*K84)/$B$4-$B$6*K84-$B$7*$E$4*K84/$B$4)</f>
        <v>0.47485000203443134</v>
      </c>
      <c r="L85" s="29">
        <f>L84+dt*(($B$3*K85-$B$3*L84)/$B$4-$B$6*L84-$B$7*$E$4*L84/$B$4)</f>
        <v>0.45818779009142979</v>
      </c>
    </row>
    <row r="86" spans="1:12">
      <c r="A86" s="38">
        <v>33600</v>
      </c>
      <c r="B86" s="27">
        <f>$B$30+100/$B$3</f>
        <v>0.61887755102040809</v>
      </c>
      <c r="C86" s="28">
        <f>C85+dt*(($B$3*B86-$B$3*C85)/$B$4-$B$6*C85-$B$7*$E$4*C85/$B$4)</f>
        <v>0.60145217822154884</v>
      </c>
      <c r="D86" s="28">
        <f>D85+dt*(($B$3*C86-$B$3*D85)/$B$4-$B$6*D85-$B$7*$E$4*D85/$B$4)</f>
        <v>0.58451694185078784</v>
      </c>
      <c r="E86" s="28">
        <f>E85+dt*(($B$3*D86-$B$3*E85)/$B$4-$B$6*E85-$B$7*$E$4*E85/$B$4)</f>
        <v>0.5680553992740156</v>
      </c>
      <c r="F86" s="28">
        <f>F85+dt*(($B$3*E86-$B$3*F85)/$B$4-$B$6*F85-$B$7*$E$4*F85/$B$4)</f>
        <v>0.55204398300053403</v>
      </c>
      <c r="G86" s="28">
        <f>G85+dt*(($B$3*F86-$B$3*G85)/$B$4-$B$6*G85-$B$7*$E$4*G85/$B$4)</f>
        <v>0.53644015994181637</v>
      </c>
      <c r="H86" s="28">
        <f>H85+dt*(($B$3*G86-$B$3*H85)/$B$4-$B$6*H85-$B$7*$E$4*H85/$B$4)</f>
        <v>0.5211625788001053</v>
      </c>
      <c r="I86" s="28">
        <f>I85+dt*(($B$3*H86-$B$3*I85)/$B$4-$B$6*I85-$B$7*$E$4*I85/$B$4)</f>
        <v>0.50606602354344365</v>
      </c>
      <c r="J86" s="28">
        <f>J85+dt*(($B$3*I86-$B$3*J85)/$B$4-$B$6*J85-$B$7*$E$4*J85/$B$4)</f>
        <v>0.49092003931148298</v>
      </c>
      <c r="K86" s="28">
        <f>K85+dt*(($B$3*J86-$B$3*K85)/$B$4-$B$6*K85-$B$7*$E$4*K85/$B$4)</f>
        <v>0.47540432773042146</v>
      </c>
      <c r="L86" s="29">
        <f>L85+dt*(($B$3*K86-$B$3*L85)/$B$4-$B$6*L85-$B$7*$E$4*L85/$B$4)</f>
        <v>0.4591326351801836</v>
      </c>
    </row>
    <row r="87" spans="1:12">
      <c r="A87" s="38">
        <v>34200</v>
      </c>
      <c r="B87" s="27">
        <f>$B$30+100/$B$3</f>
        <v>0.61887755102040809</v>
      </c>
      <c r="C87" s="28">
        <f>C86+dt*(($B$3*B87-$B$3*C86)/$B$4-$B$6*C86-$B$7*$E$4*C86/$B$4)</f>
        <v>0.60145218811776335</v>
      </c>
      <c r="D87" s="28">
        <f>D86+dt*(($B$3*C87-$B$3*D86)/$B$4-$B$6*D86-$B$7*$E$4*D86/$B$4)</f>
        <v>0.5845170770586039</v>
      </c>
      <c r="E87" s="28">
        <f>E86+dt*(($B$3*D87-$B$3*E86)/$B$4-$B$6*E86-$B$7*$E$4*E86/$B$4)</f>
        <v>0.56805633912208475</v>
      </c>
      <c r="F87" s="28">
        <f>F86+dt*(($B$3*E87-$B$3*F86)/$B$4-$B$6*F86-$B$7*$E$4*F86/$B$4)</f>
        <v>0.55204841343472844</v>
      </c>
      <c r="G87" s="28">
        <f>G86+dt*(($B$3*F87-$B$3*G86)/$B$4-$B$6*G86-$B$7*$E$4*G86/$B$4)</f>
        <v>0.53645608919646215</v>
      </c>
      <c r="H87" s="28">
        <f>H86+dt*(($B$3*G87-$B$3*H86)/$B$4-$B$6*H86-$B$7*$E$4*H86/$B$4)</f>
        <v>0.52120916027346953</v>
      </c>
      <c r="I87" s="28">
        <f>I86+dt*(($B$3*H87-$B$3*I86)/$B$4-$B$6*I86-$B$7*$E$4*I86/$B$4)</f>
        <v>0.50618139852125288</v>
      </c>
      <c r="J87" s="28">
        <f>J86+dt*(($B$3*I87-$B$3*J86)/$B$4-$B$6*J86-$B$7*$E$4*J86/$B$4)</f>
        <v>0.49116893200706968</v>
      </c>
      <c r="K87" s="28">
        <f>K86+dt*(($B$3*J87-$B$3*K86)/$B$4-$B$6*K86-$B$7*$E$4*K86/$B$4)</f>
        <v>0.47588159340233488</v>
      </c>
      <c r="L87" s="29">
        <f>L86+dt*(($B$3*K87-$B$3*L86)/$B$4-$B$6*L86-$B$7*$E$4*L86/$B$4)</f>
        <v>0.45995884273757259</v>
      </c>
    </row>
    <row r="88" spans="1:12">
      <c r="A88" s="38">
        <v>34800</v>
      </c>
      <c r="B88" s="27">
        <f>$B$30+100/$B$3</f>
        <v>0.61887755102040809</v>
      </c>
      <c r="C88" s="28">
        <f>C87+dt*(($B$3*B88-$B$3*C87)/$B$4-$B$6*C87-$B$7*$E$4*C87/$B$4)</f>
        <v>0.6014521955731883</v>
      </c>
      <c r="D88" s="28">
        <f>D87+dt*(($B$3*C88-$B$3*D87)/$B$4-$B$6*D87-$B$7*$E$4*D87/$B$4)</f>
        <v>0.58451718070596081</v>
      </c>
      <c r="E88" s="28">
        <f>E87+dt*(($B$3*D88-$B$3*E87)/$B$4-$B$6*E87-$B$7*$E$4*E87/$B$4)</f>
        <v>0.5680570720109126</v>
      </c>
      <c r="F88" s="28">
        <f>F87+dt*(($B$3*E88-$B$3*F87)/$B$4-$B$6*F87-$B$7*$E$4*F87/$B$4)</f>
        <v>0.55205192682158433</v>
      </c>
      <c r="G88" s="28">
        <f>G87+dt*(($B$3*F88-$B$3*G87)/$B$4-$B$6*G87-$B$7*$E$4*G87/$B$4)</f>
        <v>0.53646893181892641</v>
      </c>
      <c r="H88" s="28">
        <f>H87+dt*(($B$3*G88-$B$3*H87)/$B$4-$B$6*H87-$B$7*$E$4*H87/$B$4)</f>
        <v>0.52124733125516187</v>
      </c>
      <c r="I88" s="28">
        <f>I87+dt*(($B$3*H88-$B$3*I87)/$B$4-$B$6*I87-$B$7*$E$4*I87/$B$4)</f>
        <v>0.50627746692847964</v>
      </c>
      <c r="J88" s="28">
        <f>J87+dt*(($B$3*I88-$B$3*J87)/$B$4-$B$6*J87-$B$7*$E$4*J87/$B$4)</f>
        <v>0.49137946517495651</v>
      </c>
      <c r="K88" s="28">
        <f>K87+dt*(($B$3*J88-$B$3*K87)/$B$4-$B$6*K87-$B$7*$E$4*K87/$B$4)</f>
        <v>0.47629161047646623</v>
      </c>
      <c r="L88" s="29">
        <f>L87+dt*(($B$3*K88-$B$3*L87)/$B$4-$B$6*L87-$B$7*$E$4*L87/$B$4)</f>
        <v>0.46067955426830065</v>
      </c>
    </row>
    <row r="89" spans="1:12">
      <c r="A89" s="38">
        <v>35400</v>
      </c>
      <c r="B89" s="27">
        <f>$B$30+100/$B$3</f>
        <v>0.61887755102040809</v>
      </c>
      <c r="C89" s="28">
        <f>C88+dt*(($B$3*B89-$B$3*C88)/$B$4-$B$6*C88-$B$7*$E$4*C88/$B$4)</f>
        <v>0.60145220118981679</v>
      </c>
      <c r="D89" s="28">
        <f>D88+dt*(($B$3*C89-$B$3*D88)/$B$4-$B$6*D88-$B$7*$E$4*D88/$B$4)</f>
        <v>0.58451726013614058</v>
      </c>
      <c r="E89" s="28">
        <f>E88+dt*(($B$3*D89-$B$3*E88)/$B$4-$B$6*E88-$B$7*$E$4*E88/$B$4)</f>
        <v>0.56805764317994167</v>
      </c>
      <c r="F89" s="28">
        <f>F88+dt*(($B$3*E89-$B$3*F88)/$B$4-$B$6*F88-$B$7*$E$4*F88/$B$4)</f>
        <v>0.55205471057716859</v>
      </c>
      <c r="G89" s="28">
        <f>G88+dt*(($B$3*F89-$B$3*G88)/$B$4-$B$6*G88-$B$7*$E$4*G88/$B$4)</f>
        <v>0.53647927420376573</v>
      </c>
      <c r="H89" s="28">
        <f>H88+dt*(($B$3*G89-$B$3*H88)/$B$4-$B$6*H88-$B$7*$E$4*H88/$B$4)</f>
        <v>0.52127856680540074</v>
      </c>
      <c r="I89" s="28">
        <f>I88+dt*(($B$3*H89-$B$3*I88)/$B$4-$B$6*I88-$B$7*$E$4*I88/$B$4)</f>
        <v>0.50635732812968937</v>
      </c>
      <c r="J89" s="28">
        <f>J88+dt*(($B$3*I89-$B$3*J88)/$B$4-$B$6*J88-$B$7*$E$4*J88/$B$4)</f>
        <v>0.49155721498532529</v>
      </c>
      <c r="K89" s="28">
        <f>K88+dt*(($B$3*J89-$B$3*K88)/$B$4-$B$6*K88-$B$7*$E$4*K88/$B$4)</f>
        <v>0.47664310707758006</v>
      </c>
      <c r="L89" s="29">
        <f>L88+dt*(($B$3*K89-$B$3*L88)/$B$4-$B$6*L88-$B$7*$E$4*L88/$B$4)</f>
        <v>0.46130676215473226</v>
      </c>
    </row>
    <row r="90" spans="1:12">
      <c r="A90" s="38">
        <v>36000</v>
      </c>
      <c r="B90" s="27">
        <f>$B$30+100/$B$3</f>
        <v>0.61887755102040809</v>
      </c>
      <c r="C90" s="28">
        <f>C89+dt*(($B$3*B90-$B$3*C89)/$B$4-$B$6*C89-$B$7*$E$4*C89/$B$4)</f>
        <v>0.60145220542116729</v>
      </c>
      <c r="D90" s="28">
        <f>D89+dt*(($B$3*C90-$B$3*D89)/$B$4-$B$6*D89-$B$7*$E$4*D89/$B$4)</f>
        <v>0.58451732098999343</v>
      </c>
      <c r="E90" s="28">
        <f>E89+dt*(($B$3*D90-$B$3*E89)/$B$4-$B$6*E89-$B$7*$E$4*E89/$B$4)</f>
        <v>0.56805808806289604</v>
      </c>
      <c r="F90" s="28">
        <f>F89+dt*(($B$3*E90-$B$3*F89)/$B$4-$B$6*F89-$B$7*$E$4*F89/$B$4)</f>
        <v>0.5520569143867512</v>
      </c>
      <c r="G90" s="28">
        <f>G89+dt*(($B$3*F90-$B$3*G89)/$B$4-$B$6*G89-$B$7*$E$4*G89/$B$4)</f>
        <v>0.53648759399663903</v>
      </c>
      <c r="H90" s="28">
        <f>H89+dt*(($B$3*G90-$B$3*H89)/$B$4-$B$6*H89-$B$7*$E$4*H89/$B$4)</f>
        <v>0.52130409266637667</v>
      </c>
      <c r="I90" s="28">
        <f>I89+dt*(($B$3*H90-$B$3*I89)/$B$4-$B$6*I89-$B$7*$E$4*I89/$B$4)</f>
        <v>0.50642361086953558</v>
      </c>
      <c r="J90" s="28">
        <f>J89+dt*(($B$3*I90-$B$3*J89)/$B$4-$B$6*J89-$B$7*$E$4*J89/$B$4)</f>
        <v>0.49170701240394304</v>
      </c>
      <c r="K90" s="28">
        <f>K89+dt*(($B$3*J90-$B$3*K89)/$B$4-$B$6*K89-$B$7*$E$4*K89/$B$4)</f>
        <v>0.47694381659177992</v>
      </c>
      <c r="L90" s="29">
        <f>L89+dt*(($B$3*K90-$B$3*L89)/$B$4-$B$6*L89-$B$7*$E$4*L89/$B$4)</f>
        <v>0.46185135464179311</v>
      </c>
    </row>
    <row r="91" spans="1:12">
      <c r="A91" s="38">
        <v>36600</v>
      </c>
      <c r="B91" s="27">
        <f>$B$30+100/$B$3</f>
        <v>0.61887755102040809</v>
      </c>
      <c r="C91" s="28">
        <f>C90+dt*(($B$3*B91-$B$3*C90)/$B$4-$B$6*C90-$B$7*$E$4*C90/$B$4)</f>
        <v>0.60145220860890292</v>
      </c>
      <c r="D91" s="28">
        <f>D90+dt*(($B$3*C91-$B$3*D90)/$B$4-$B$6*D90-$B$7*$E$4*D90/$B$4)</f>
        <v>0.58451736759901229</v>
      </c>
      <c r="E91" s="28">
        <f>E90+dt*(($B$3*D91-$B$3*E90)/$B$4-$B$6*E90-$B$7*$E$4*E90/$B$4)</f>
        <v>0.56805843439240555</v>
      </c>
      <c r="F91" s="28">
        <f>F90+dt*(($B$3*E91-$B$3*F90)/$B$4-$B$6*F90-$B$7*$E$4*F90/$B$4)</f>
        <v>0.55205865766477202</v>
      </c>
      <c r="G91" s="28">
        <f>G90+dt*(($B$3*F91-$B$3*G90)/$B$4-$B$6*G90-$B$7*$E$4*G90/$B$4)</f>
        <v>0.53649427966025098</v>
      </c>
      <c r="H91" s="28">
        <f>H90+dt*(($B$3*G91-$B$3*H90)/$B$4-$B$6*H90-$B$7*$E$4*H90/$B$4)</f>
        <v>0.52132492537708663</v>
      </c>
      <c r="I91" s="28">
        <f>I90+dt*(($B$3*H91-$B$3*I90)/$B$4-$B$6*I90-$B$7*$E$4*I90/$B$4)</f>
        <v>0.50647853920104291</v>
      </c>
      <c r="J91" s="28">
        <f>J90+dt*(($B$3*I91-$B$3*J90)/$B$4-$B$6*J90-$B$7*$E$4*J90/$B$4)</f>
        <v>0.49183302998615641</v>
      </c>
      <c r="K91" s="28">
        <f>K90+dt*(($B$3*J91-$B$3*K90)/$B$4-$B$6*K90-$B$7*$E$4*K90/$B$4)</f>
        <v>0.47720056519036841</v>
      </c>
      <c r="L91" s="29">
        <f>L90+dt*(($B$3*K91-$B$3*L90)/$B$4-$B$6*L90-$B$7*$E$4*L90/$B$4)</f>
        <v>0.46232317070582002</v>
      </c>
    </row>
    <row r="92" spans="1:12">
      <c r="A92" s="38">
        <v>37200</v>
      </c>
      <c r="B92" s="27">
        <f>$B$30+100/$B$3</f>
        <v>0.61887755102040809</v>
      </c>
      <c r="C92" s="28">
        <f>C91+dt*(($B$3*B92-$B$3*C91)/$B$4-$B$6*C91-$B$7*$E$4*C91/$B$4)</f>
        <v>0.60145221101041957</v>
      </c>
      <c r="D92" s="28">
        <f>D91+dt*(($B$3*C92-$B$3*D91)/$B$4-$B$6*D91-$B$7*$E$4*D91/$B$4)</f>
        <v>0.58451740328807245</v>
      </c>
      <c r="E92" s="28">
        <f>E91+dt*(($B$3*D92-$B$3*E91)/$B$4-$B$6*E91-$B$7*$E$4*E91/$B$4)</f>
        <v>0.56805870385811363</v>
      </c>
      <c r="F92" s="28">
        <f>F91+dt*(($B$3*E92-$B$3*F91)/$B$4-$B$6*F91-$B$7*$E$4*F91/$B$4)</f>
        <v>0.5520600355723303</v>
      </c>
      <c r="G92" s="28">
        <f>G91+dt*(($B$3*F92-$B$3*G91)/$B$4-$B$6*G91-$B$7*$E$4*G91/$B$4)</f>
        <v>0.53649964665693473</v>
      </c>
      <c r="H92" s="28">
        <f>H91+dt*(($B$3*G92-$B$3*H91)/$B$4-$B$6*H91-$B$7*$E$4*H91/$B$4)</f>
        <v>0.52134190637317046</v>
      </c>
      <c r="I92" s="28">
        <f>I91+dt*(($B$3*H92-$B$3*I91)/$B$4-$B$6*I91-$B$7*$E$4*I91/$B$4)</f>
        <v>0.50652399032695883</v>
      </c>
      <c r="J92" s="28">
        <f>J91+dt*(($B$3*I92-$B$3*J91)/$B$4-$B$6*J91-$B$7*$E$4*J91/$B$4)</f>
        <v>0.49193886112836743</v>
      </c>
      <c r="K92" s="28">
        <f>K91+dt*(($B$3*J92-$B$3*K91)/$B$4-$B$6*K91-$B$7*$E$4*K91/$B$4)</f>
        <v>0.47741935676305941</v>
      </c>
      <c r="L92" s="29">
        <f>L91+dt*(($B$3*K92-$B$3*L91)/$B$4-$B$6*L91-$B$7*$E$4*L91/$B$4)</f>
        <v>0.4627310617486326</v>
      </c>
    </row>
    <row r="93" spans="1:12">
      <c r="A93" s="38">
        <v>37800</v>
      </c>
      <c r="B93" s="27">
        <f>$B$30+100/$B$3</f>
        <v>0.61887755102040809</v>
      </c>
      <c r="C93" s="28">
        <f>C92+dt*(($B$3*B93-$B$3*C92)/$B$4-$B$6*C92-$B$7*$E$4*C92/$B$4)</f>
        <v>0.60145221281962924</v>
      </c>
      <c r="D93" s="28">
        <f>D92+dt*(($B$3*C93-$B$3*D92)/$B$4-$B$6*D92-$B$7*$E$4*D92/$B$4)</f>
        <v>0.58451743060848593</v>
      </c>
      <c r="E93" s="28">
        <f>E92+dt*(($B$3*D93-$B$3*E92)/$B$4-$B$6*E92-$B$7*$E$4*E92/$B$4)</f>
        <v>0.56805891341169268</v>
      </c>
      <c r="F93" s="28">
        <f>F92+dt*(($B$3*E93-$B$3*F92)/$B$4-$B$6*F92-$B$7*$E$4*F92/$B$4)</f>
        <v>0.55206112386333284</v>
      </c>
      <c r="G93" s="28">
        <f>G92+dt*(($B$3*F93-$B$3*G92)/$B$4-$B$6*G92-$B$7*$E$4*G92/$B$4)</f>
        <v>0.53650395080157653</v>
      </c>
      <c r="H93" s="28">
        <f>H92+dt*(($B$3*G93-$B$3*H92)/$B$4-$B$6*H92-$B$7*$E$4*H92/$B$4)</f>
        <v>0.52135573087702591</v>
      </c>
      <c r="I93" s="28">
        <f>I92+dt*(($B$3*H93-$B$3*I92)/$B$4-$B$6*I92-$B$7*$E$4*I92/$B$4)</f>
        <v>0.50656154509998397</v>
      </c>
      <c r="J93" s="28">
        <f>J92+dt*(($B$3*I93-$B$3*J92)/$B$4-$B$6*J92-$B$7*$E$4*J92/$B$4)</f>
        <v>0.49202759187764322</v>
      </c>
      <c r="K93" s="28">
        <f>K92+dt*(($B$3*J93-$B$3*K92)/$B$4-$B$6*K92-$B$7*$E$4*K92/$B$4)</f>
        <v>0.47760545411572408</v>
      </c>
      <c r="L93" s="29">
        <f>L92+dt*(($B$3*K93-$B$3*L92)/$B$4-$B$6*L92-$B$7*$E$4*L92/$B$4)</f>
        <v>0.46308295753809287</v>
      </c>
    </row>
    <row r="94" spans="1:12">
      <c r="A94" s="38">
        <v>38400</v>
      </c>
      <c r="B94" s="27">
        <f>$B$30+100/$B$3</f>
        <v>0.61887755102040809</v>
      </c>
      <c r="C94" s="28">
        <f>C93+dt*(($B$3*B94-$B$3*C93)/$B$4-$B$6*C93-$B$7*$E$4*C93/$B$4)</f>
        <v>0.60145221418261774</v>
      </c>
      <c r="D94" s="28">
        <f>D93+dt*(($B$3*C94-$B$3*D93)/$B$4-$B$6*D93-$B$7*$E$4*D93/$B$4)</f>
        <v>0.58451745151732837</v>
      </c>
      <c r="E94" s="28">
        <f>E93+dt*(($B$3*D94-$B$3*E93)/$B$4-$B$6*E93-$B$7*$E$4*E93/$B$4)</f>
        <v>0.56805907629297625</v>
      </c>
      <c r="F94" s="28">
        <f>F93+dt*(($B$3*E94-$B$3*F93)/$B$4-$B$6*F93-$B$7*$E$4*F93/$B$4)</f>
        <v>0.55206198278135277</v>
      </c>
      <c r="G94" s="28">
        <f>G93+dt*(($B$3*F94-$B$3*G93)/$B$4-$B$6*G93-$B$7*$E$4*G93/$B$4)</f>
        <v>0.53650739925524737</v>
      </c>
      <c r="H94" s="28">
        <f>H93+dt*(($B$3*G94-$B$3*H93)/$B$4-$B$6*H93-$B$7*$E$4*H93/$B$4)</f>
        <v>0.52136697229761453</v>
      </c>
      <c r="I94" s="28">
        <f>I93+dt*(($B$3*H94-$B$3*I93)/$B$4-$B$6*I93-$B$7*$E$4*I93/$B$4)</f>
        <v>0.50659253191618392</v>
      </c>
      <c r="J94" s="28">
        <f>J93+dt*(($B$3*I94-$B$3*J93)/$B$4-$B$6*J93-$B$7*$E$4*J93/$B$4)</f>
        <v>0.49210186555129481</v>
      </c>
      <c r="K94" s="28">
        <f>K93+dt*(($B$3*J94-$B$3*K93)/$B$4-$B$6*K93-$B$7*$E$4*K93/$B$4)</f>
        <v>0.47776345563057143</v>
      </c>
      <c r="L94" s="29">
        <f>L93+dt*(($B$3*K94-$B$3*L93)/$B$4-$B$6*L93-$B$7*$E$4*L93/$B$4)</f>
        <v>0.46338593426017533</v>
      </c>
    </row>
    <row r="95" spans="1:12">
      <c r="A95" s="38">
        <v>39000</v>
      </c>
      <c r="B95" s="27">
        <f>$B$30+100/$B$3</f>
        <v>0.61887755102040809</v>
      </c>
      <c r="C95" s="28">
        <f>C94+dt*(($B$3*B95-$B$3*C94)/$B$4-$B$6*C94-$B$7*$E$4*C94/$B$4)</f>
        <v>0.60145221520944059</v>
      </c>
      <c r="D95" s="28">
        <f>D94+dt*(($B$3*C95-$B$3*D94)/$B$4-$B$6*D94-$B$7*$E$4*D94/$B$4)</f>
        <v>0.58451746751536438</v>
      </c>
      <c r="E95" s="28">
        <f>E94+dt*(($B$3*D95-$B$3*E94)/$B$4-$B$6*E94-$B$7*$E$4*E94/$B$4)</f>
        <v>0.56805920283606715</v>
      </c>
      <c r="F95" s="28">
        <f>F94+dt*(($B$3*E95-$B$3*F94)/$B$4-$B$6*F94-$B$7*$E$4*F94/$B$4)</f>
        <v>0.55206266018859085</v>
      </c>
      <c r="G95" s="28">
        <f>G94+dt*(($B$3*F95-$B$3*G94)/$B$4-$B$6*G94-$B$7*$E$4*G94/$B$4)</f>
        <v>0.53651015955737358</v>
      </c>
      <c r="H95" s="28">
        <f>H94+dt*(($B$3*G95-$B$3*H94)/$B$4-$B$6*H94-$B$7*$E$4*H94/$B$4)</f>
        <v>0.52137610277728919</v>
      </c>
      <c r="I95" s="28">
        <f>I94+dt*(($B$3*H95-$B$3*I94)/$B$4-$B$6*I94-$B$7*$E$4*I94/$B$4)</f>
        <v>0.50661806470754323</v>
      </c>
      <c r="J95" s="28">
        <f>J94+dt*(($B$3*I95-$B$3*J94)/$B$4-$B$6*J94-$B$7*$E$4*J94/$B$4)</f>
        <v>0.49216394052536377</v>
      </c>
      <c r="K95" s="28">
        <f>K94+dt*(($B$3*J95-$B$3*K94)/$B$4-$B$6*K94-$B$7*$E$4*K94/$B$4)</f>
        <v>0.47789736687053014</v>
      </c>
      <c r="L95" s="29">
        <f>L94+dt*(($B$3*K95-$B$3*L94)/$B$4-$B$6*L94-$B$7*$E$4*L94/$B$4)</f>
        <v>0.46364628294992266</v>
      </c>
    </row>
    <row r="96" spans="1:12">
      <c r="A96" s="38">
        <v>39600</v>
      </c>
      <c r="B96" s="27">
        <f>$B$30+100/$B$3</f>
        <v>0.61887755102040809</v>
      </c>
      <c r="C96" s="28">
        <f>C95+dt*(($B$3*B96-$B$3*C95)/$B$4-$B$6*C95-$B$7*$E$4*C95/$B$4)</f>
        <v>0.60145221598300913</v>
      </c>
      <c r="D96" s="28">
        <f>D95+dt*(($B$3*C96-$B$3*D95)/$B$4-$B$6*D95-$B$7*$E$4*D95/$B$4)</f>
        <v>0.58451747975308532</v>
      </c>
      <c r="E96" s="28">
        <f>E95+dt*(($B$3*D96-$B$3*E95)/$B$4-$B$6*E95-$B$7*$E$4*E95/$B$4)</f>
        <v>0.5680593011020445</v>
      </c>
      <c r="F96" s="28">
        <f>F95+dt*(($B$3*E96-$B$3*F95)/$B$4-$B$6*F95-$B$7*$E$4*F95/$B$4)</f>
        <v>0.55206319407477078</v>
      </c>
      <c r="G96" s="28">
        <f>G95+dt*(($B$3*F96-$B$3*G95)/$B$4-$B$6*G95-$B$7*$E$4*G95/$B$4)</f>
        <v>0.53651236703159177</v>
      </c>
      <c r="H96" s="28">
        <f>H95+dt*(($B$3*G96-$B$3*H95)/$B$4-$B$6*H95-$B$7*$E$4*H95/$B$4)</f>
        <v>0.52138351044612041</v>
      </c>
      <c r="I96" s="28">
        <f>I95+dt*(($B$3*H96-$B$3*I95)/$B$4-$B$6*I95-$B$7*$E$4*I95/$B$4)</f>
        <v>0.5066390756998479</v>
      </c>
      <c r="J96" s="28">
        <f>J95+dt*(($B$3*I96-$B$3*J95)/$B$4-$B$6*J95-$B$7*$E$4*J95/$B$4)</f>
        <v>0.49221574162210746</v>
      </c>
      <c r="K96" s="28">
        <f>K95+dt*(($B$3*J96-$B$3*K95)/$B$4-$B$6*K95-$B$7*$E$4*K95/$B$4)</f>
        <v>0.47801066684050292</v>
      </c>
      <c r="L96" s="29">
        <f>L95+dt*(($B$3*K96-$B$3*L95)/$B$4-$B$6*L95-$B$7*$E$4*L95/$B$4)</f>
        <v>0.46386957692712077</v>
      </c>
    </row>
    <row r="97" spans="1:12">
      <c r="A97" s="38">
        <v>40200</v>
      </c>
      <c r="B97" s="27">
        <f>$B$30+100/$B$3</f>
        <v>0.61887755102040809</v>
      </c>
      <c r="C97" s="28">
        <f>C96+dt*(($B$3*B97-$B$3*C96)/$B$4-$B$6*C96-$B$7*$E$4*C96/$B$4)</f>
        <v>0.60145221656578574</v>
      </c>
      <c r="D97" s="28">
        <f>D96+dt*(($B$3*C97-$B$3*D96)/$B$4-$B$6*D96-$B$7*$E$4*D96/$B$4)</f>
        <v>0.5845174891121987</v>
      </c>
      <c r="E97" s="28">
        <f>E96+dt*(($B$3*D97-$B$3*E96)/$B$4-$B$6*E96-$B$7*$E$4*E96/$B$4)</f>
        <v>0.56805937737515344</v>
      </c>
      <c r="F97" s="28">
        <f>F96+dt*(($B$3*E97-$B$3*F96)/$B$4-$B$6*F96-$B$7*$E$4*F96/$B$4)</f>
        <v>0.55206361456617725</v>
      </c>
      <c r="G97" s="28">
        <f>G96+dt*(($B$3*F97-$B$3*G96)/$B$4-$B$6*G96-$B$7*$E$4*G96/$B$4)</f>
        <v>0.53651413084658872</v>
      </c>
      <c r="H97" s="28">
        <f>H96+dt*(($B$3*G97-$B$3*H96)/$B$4-$B$6*H96-$B$7*$E$4*H96/$B$4)</f>
        <v>0.52138951387338595</v>
      </c>
      <c r="I97" s="28">
        <f>I96+dt*(($B$3*H97-$B$3*I96)/$B$4-$B$6*I96-$B$7*$E$4*I96/$B$4)</f>
        <v>0.50665634355514533</v>
      </c>
      <c r="J97" s="28">
        <f>J96+dt*(($B$3*I97-$B$3*J96)/$B$4-$B$6*J96-$B$7*$E$4*J96/$B$4)</f>
        <v>0.49225890556892726</v>
      </c>
      <c r="K97" s="28">
        <f>K96+dt*(($B$3*J97-$B$3*K96)/$B$4-$B$6*K96-$B$7*$E$4*K96/$B$4)</f>
        <v>0.47810636880227519</v>
      </c>
      <c r="L97" s="29">
        <f>L96+dt*(($B$3*K97-$B$3*L96)/$B$4-$B$6*L96-$B$7*$E$4*L96/$B$4)</f>
        <v>0.46406073717671092</v>
      </c>
    </row>
    <row r="98" spans="1:12">
      <c r="A98" s="38">
        <v>40800</v>
      </c>
      <c r="B98" s="27">
        <f>$B$30+100/$B$3</f>
        <v>0.61887755102040809</v>
      </c>
      <c r="C98" s="28">
        <f>C97+dt*(($B$3*B98-$B$3*C97)/$B$4-$B$6*C97-$B$7*$E$4*C97/$B$4)</f>
        <v>0.60145221700482709</v>
      </c>
      <c r="D98" s="28">
        <f>D97+dt*(($B$3*C98-$B$3*D97)/$B$4-$B$6*D97-$B$7*$E$4*D97/$B$4)</f>
        <v>0.58451749626822802</v>
      </c>
      <c r="E98" s="28">
        <f>E97+dt*(($B$3*D98-$B$3*E97)/$B$4-$B$6*E97-$B$7*$E$4*E97/$B$4)</f>
        <v>0.56805943655162017</v>
      </c>
      <c r="F98" s="28">
        <f>F97+dt*(($B$3*E98-$B$3*F97)/$B$4-$B$6*F97-$B$7*$E$4*F97/$B$4)</f>
        <v>0.55206394553238403</v>
      </c>
      <c r="G98" s="28">
        <f>G97+dt*(($B$3*F98-$B$3*G97)/$B$4-$B$6*G97-$B$7*$E$4*G97/$B$4)</f>
        <v>0.5365155389672267</v>
      </c>
      <c r="H98" s="28">
        <f>H97+dt*(($B$3*G98-$B$3*H97)/$B$4-$B$6*H97-$B$7*$E$4*H97/$B$4)</f>
        <v>0.5213943741415199</v>
      </c>
      <c r="I98" s="28">
        <f>I97+dt*(($B$3*H98-$B$3*I97)/$B$4-$B$6*I97-$B$7*$E$4*I97/$B$4)</f>
        <v>0.50667051746724023</v>
      </c>
      <c r="J98" s="28">
        <f>J97+dt*(($B$3*I98-$B$3*J97)/$B$4-$B$6*J97-$B$7*$E$4*J97/$B$4)</f>
        <v>0.49229482102091782</v>
      </c>
      <c r="K98" s="28">
        <f>K97+dt*(($B$3*J98-$B$3*K97)/$B$4-$B$6*K97-$B$7*$E$4*K97/$B$4)</f>
        <v>0.47818707568328833</v>
      </c>
      <c r="L98" s="29">
        <f>L97+dt*(($B$3*K98-$B$3*L97)/$B$4-$B$6*L97-$B$7*$E$4*L97/$B$4)</f>
        <v>0.46422409488502658</v>
      </c>
    </row>
    <row r="99" spans="1:12">
      <c r="A99" s="38">
        <v>41400</v>
      </c>
      <c r="B99" s="27">
        <f>$B$30+100/$B$3</f>
        <v>0.61887755102040809</v>
      </c>
      <c r="C99" s="28">
        <f>C98+dt*(($B$3*B99-$B$3*C98)/$B$4-$B$6*C98-$B$7*$E$4*C98/$B$4)</f>
        <v>0.60145221733558385</v>
      </c>
      <c r="D99" s="28">
        <f>D98+dt*(($B$3*C99-$B$3*D98)/$B$4-$B$6*D98-$B$7*$E$4*D98/$B$4)</f>
        <v>0.58451750173858408</v>
      </c>
      <c r="E99" s="28">
        <f>E98+dt*(($B$3*D99-$B$3*E98)/$B$4-$B$6*E98-$B$7*$E$4*E98/$B$4)</f>
        <v>0.56805948244409221</v>
      </c>
      <c r="F99" s="28">
        <f>F98+dt*(($B$3*E99-$B$3*F98)/$B$4-$B$6*F98-$B$7*$E$4*F98/$B$4)</f>
        <v>0.55206420586967386</v>
      </c>
      <c r="G99" s="28">
        <f>G98+dt*(($B$3*F99-$B$3*G98)/$B$4-$B$6*G98-$B$7*$E$4*G98/$B$4)</f>
        <v>0.53651666219215832</v>
      </c>
      <c r="H99" s="28">
        <f>H98+dt*(($B$3*G99-$B$3*H98)/$B$4-$B$6*H98-$B$7*$E$4*H98/$B$4)</f>
        <v>0.52139830490995198</v>
      </c>
      <c r="I99" s="28">
        <f>I98+dt*(($B$3*H99-$B$3*I98)/$B$4-$B$6*I98-$B$7*$E$4*I98/$B$4)</f>
        <v>0.50668213772655302</v>
      </c>
      <c r="J99" s="28">
        <f>J98+dt*(($B$3*I99-$B$3*J98)/$B$4-$B$6*J98-$B$7*$E$4*J98/$B$4)</f>
        <v>0.49232466364158439</v>
      </c>
      <c r="K99" s="28">
        <f>K98+dt*(($B$3*J99-$B$3*K98)/$B$4-$B$6*K98-$B$7*$E$4*K98/$B$4)</f>
        <v>0.47825503022811139</v>
      </c>
      <c r="L99" s="29">
        <f>L98+dt*(($B$3*K99-$B$3*L98)/$B$4-$B$6*L98-$B$7*$E$4*L98/$B$4)</f>
        <v>0.46436345057319328</v>
      </c>
    </row>
    <row r="100" spans="1:12">
      <c r="A100" s="38">
        <v>42000</v>
      </c>
      <c r="B100" s="27">
        <f>$B$30+100/$B$3</f>
        <v>0.61887755102040809</v>
      </c>
      <c r="C100" s="28">
        <f>C99+dt*(($B$3*B100-$B$3*C99)/$B$4-$B$6*C99-$B$7*$E$4*C99/$B$4)</f>
        <v>0.60145221758476319</v>
      </c>
      <c r="D100" s="28">
        <f>D99+dt*(($B$3*C100-$B$3*D99)/$B$4-$B$6*D99-$B$7*$E$4*D99/$B$4)</f>
        <v>0.58451750591946539</v>
      </c>
      <c r="E100" s="28">
        <f>E99+dt*(($B$3*D100-$B$3*E99)/$B$4-$B$6*E99-$B$7*$E$4*E99/$B$4)</f>
        <v>0.56805951801983734</v>
      </c>
      <c r="F100" s="28">
        <f>F99+dt*(($B$3*E100-$B$3*F99)/$B$4-$B$6*F99-$B$7*$E$4*F99/$B$4)</f>
        <v>0.55206441052501176</v>
      </c>
      <c r="G100" s="28">
        <f>G99+dt*(($B$3*F100-$B$3*G99)/$B$4-$B$6*G99-$B$7*$E$4*G99/$B$4)</f>
        <v>0.53651755744104934</v>
      </c>
      <c r="H100" s="28">
        <f>H99+dt*(($B$3*G100-$B$3*H99)/$B$4-$B$6*H99-$B$7*$E$4*H99/$B$4)</f>
        <v>0.52140148078474269</v>
      </c>
      <c r="I100" s="28">
        <f>I99+dt*(($B$3*H100-$B$3*I99)/$B$4-$B$6*I99-$B$7*$E$4*I99/$B$4)</f>
        <v>0.50669165321904186</v>
      </c>
      <c r="J100" s="28">
        <f>J99+dt*(($B$3*I100-$B$3*J99)/$B$4-$B$6*J99-$B$7*$E$4*J99/$B$4)</f>
        <v>0.49234942672568893</v>
      </c>
      <c r="K100" s="28">
        <f>K99+dt*(($B$3*J100-$B$3*K99)/$B$4-$B$6*K99-$B$7*$E$4*K99/$B$4)</f>
        <v>0.47831216012073891</v>
      </c>
      <c r="L100" s="29">
        <f>L99+dt*(($B$3*K100-$B$3*L99)/$B$4-$B$6*L99-$B$7*$E$4*L99/$B$4)</f>
        <v>0.4644821294614993</v>
      </c>
    </row>
    <row r="101" spans="1:12">
      <c r="A101" s="38">
        <v>42600</v>
      </c>
      <c r="B101" s="27">
        <f>$B$30+100/$B$3</f>
        <v>0.61887755102040809</v>
      </c>
      <c r="C101" s="28">
        <f>C100+dt*(($B$3*B101-$B$3*C100)/$B$4-$B$6*C100-$B$7*$E$4*C100/$B$4)</f>
        <v>0.60145221777248525</v>
      </c>
      <c r="D101" s="28">
        <f>D100+dt*(($B$3*C101-$B$3*D100)/$B$4-$B$6*D100-$B$7*$E$4*D100/$B$4)</f>
        <v>0.58451750911417544</v>
      </c>
      <c r="E101" s="28">
        <f>E100+dt*(($B$3*D101-$B$3*E100)/$B$4-$B$6*E100-$B$7*$E$4*E100/$B$4)</f>
        <v>0.56805954558698013</v>
      </c>
      <c r="F101" s="28">
        <f>F100+dt*(($B$3*E101-$B$3*F100)/$B$4-$B$6*F100-$B$7*$E$4*F100/$B$4)</f>
        <v>0.55206457131210651</v>
      </c>
      <c r="G101" s="28">
        <f>G100+dt*(($B$3*F101-$B$3*G100)/$B$4-$B$6*G100-$B$7*$E$4*G100/$B$4)</f>
        <v>0.53651827042665057</v>
      </c>
      <c r="H101" s="28">
        <f>H100+dt*(($B$3*G101-$B$3*H100)/$B$4-$B$6*H100-$B$7*$E$4*H100/$B$4)</f>
        <v>0.52140404426442266</v>
      </c>
      <c r="I101" s="28">
        <f>I100+dt*(($B$3*H101-$B$3*I100)/$B$4-$B$6*I100-$B$7*$E$4*I100/$B$4)</f>
        <v>0.50669943627409053</v>
      </c>
      <c r="J101" s="28">
        <f>J100+dt*(($B$3*I101-$B$3*J100)/$B$4-$B$6*J100-$B$7*$E$4*J100/$B$4)</f>
        <v>0.49236994782827032</v>
      </c>
      <c r="K101" s="28">
        <f>K100+dt*(($B$3*J101-$B$3*K100)/$B$4-$B$6*K100-$B$7*$E$4*K100/$B$4)</f>
        <v>0.47836011836080689</v>
      </c>
      <c r="L101" s="29">
        <f>L100+dt*(($B$3*K101-$B$3*L100)/$B$4-$B$6*L100-$B$7*$E$4*L100/$B$4)</f>
        <v>0.46458303285671626</v>
      </c>
    </row>
    <row r="102" spans="1:12">
      <c r="A102" s="38">
        <v>43200</v>
      </c>
      <c r="B102" s="27">
        <f>$B$30+100/$B$3</f>
        <v>0.61887755102040809</v>
      </c>
      <c r="C102" s="28">
        <f>C101+dt*(($B$3*B102-$B$3*C101)/$B$4-$B$6*C101-$B$7*$E$4*C101/$B$4)</f>
        <v>0.60145221791390779</v>
      </c>
      <c r="D102" s="28">
        <f>D101+dt*(($B$3*C102-$B$3*D101)/$B$4-$B$6*D101-$B$7*$E$4*D101/$B$4)</f>
        <v>0.58451751155484444</v>
      </c>
      <c r="E102" s="28">
        <f>E101+dt*(($B$3*D102-$B$3*E101)/$B$4-$B$6*E101-$B$7*$E$4*E101/$B$4)</f>
        <v>0.56805956694001269</v>
      </c>
      <c r="F102" s="28">
        <f>F101+dt*(($B$3*E102-$B$3*F101)/$B$4-$B$6*F101-$B$7*$E$4*F101/$B$4)</f>
        <v>0.55206469756107857</v>
      </c>
      <c r="G102" s="28">
        <f>G101+dt*(($B$3*F102-$B$3*G101)/$B$4-$B$6*G101-$B$7*$E$4*G101/$B$4)</f>
        <v>0.53651883782355536</v>
      </c>
      <c r="H102" s="28">
        <f>H101+dt*(($B$3*G102-$B$3*H101)/$B$4-$B$6*H101-$B$7*$E$4*H101/$B$4)</f>
        <v>0.52140611149255811</v>
      </c>
      <c r="I102" s="28">
        <f>I101+dt*(($B$3*H102-$B$3*I101)/$B$4-$B$6*I101-$B$7*$E$4*I101/$B$4)</f>
        <v>0.50670579522918979</v>
      </c>
      <c r="J102" s="28">
        <f>J101+dt*(($B$3*I102-$B$3*J101)/$B$4-$B$6*J101-$B$7*$E$4*J101/$B$4)</f>
        <v>0.49238693183759918</v>
      </c>
      <c r="K102" s="28">
        <f>K101+dt*(($B$3*J102-$B$3*K101)/$B$4-$B$6*K101-$B$7*$E$4*K101/$B$4)</f>
        <v>0.47840031921192555</v>
      </c>
      <c r="L102" s="29">
        <f>L101+dt*(($B$3*K102-$B$3*L101)/$B$4-$B$6*L101-$B$7*$E$4*L101/$B$4)</f>
        <v>0.46466868548192675</v>
      </c>
    </row>
    <row r="103" spans="1:12">
      <c r="A103" s="38">
        <v>43800</v>
      </c>
      <c r="B103" s="27">
        <f>$B$30+100/$B$3</f>
        <v>0.61887755102040809</v>
      </c>
      <c r="C103" s="28">
        <f>C102+dt*(($B$3*B103-$B$3*C102)/$B$4-$B$6*C102-$B$7*$E$4*C102/$B$4)</f>
        <v>0.60145221802045001</v>
      </c>
      <c r="D103" s="28">
        <f>D102+dt*(($B$3*C103-$B$3*D102)/$B$4-$B$6*D102-$B$7*$E$4*D102/$B$4)</f>
        <v>0.58451751341908753</v>
      </c>
      <c r="E103" s="28">
        <f>E102+dt*(($B$3*D103-$B$3*E102)/$B$4-$B$6*E102-$B$7*$E$4*E102/$B$4)</f>
        <v>0.56805958347340912</v>
      </c>
      <c r="F103" s="28">
        <f>F102+dt*(($B$3*E103-$B$3*F102)/$B$4-$B$6*F102-$B$7*$E$4*F102/$B$4)</f>
        <v>0.55206479663512698</v>
      </c>
      <c r="G103" s="28">
        <f>G102+dt*(($B$3*F103-$B$3*G102)/$B$4-$B$6*G102-$B$7*$E$4*G102/$B$4)</f>
        <v>0.53651928902589907</v>
      </c>
      <c r="H103" s="28">
        <f>H102+dt*(($B$3*G103-$B$3*H102)/$B$4-$B$6*H102-$B$7*$E$4*H102/$B$4)</f>
        <v>0.52140777701282137</v>
      </c>
      <c r="I103" s="28">
        <f>I102+dt*(($B$3*H103-$B$3*I102)/$B$4-$B$6*I102-$B$7*$E$4*I102/$B$4)</f>
        <v>0.50671098503544465</v>
      </c>
      <c r="J103" s="28">
        <f>J102+dt*(($B$3*I103-$B$3*J102)/$B$4-$B$6*J102-$B$7*$E$4*J102/$B$4)</f>
        <v>0.4924009708995285</v>
      </c>
      <c r="K103" s="28">
        <f>K102+dt*(($B$3*J103-$B$3*K102)/$B$4-$B$6*K102-$B$7*$E$4*K102/$B$4)</f>
        <v>0.47843397005951455</v>
      </c>
      <c r="L103" s="29">
        <f>L102+dt*(($B$3*K103-$B$3*L102)/$B$4-$B$6*L102-$B$7*$E$4*L102/$B$4)</f>
        <v>0.46474127876912447</v>
      </c>
    </row>
    <row r="104" spans="1:12">
      <c r="A104" s="38">
        <v>44400</v>
      </c>
      <c r="B104" s="27">
        <f>$B$30+100/$B$3</f>
        <v>0.61887755102040809</v>
      </c>
      <c r="C104" s="28">
        <f>C103+dt*(($B$3*B104-$B$3*C103)/$B$4-$B$6*C103-$B$7*$E$4*C103/$B$4)</f>
        <v>0.60145221810071481</v>
      </c>
      <c r="D104" s="28">
        <f>D103+dt*(($B$3*C104-$B$3*D103)/$B$4-$B$6*D103-$B$7*$E$4*D103/$B$4)</f>
        <v>0.58451751484277514</v>
      </c>
      <c r="E104" s="28">
        <f>E103+dt*(($B$3*D104-$B$3*E103)/$B$4-$B$6*E103-$B$7*$E$4*E103/$B$4)</f>
        <v>0.56805959627027969</v>
      </c>
      <c r="F104" s="28">
        <f>F103+dt*(($B$3*E104-$B$3*F103)/$B$4-$B$6*F103-$B$7*$E$4*F103/$B$4)</f>
        <v>0.55206487434101603</v>
      </c>
      <c r="G104" s="28">
        <f>G103+dt*(($B$3*F104-$B$3*G103)/$B$4-$B$6*G103-$B$7*$E$4*G103/$B$4)</f>
        <v>0.53651964756993342</v>
      </c>
      <c r="H104" s="28">
        <f>H103+dt*(($B$3*G104-$B$3*H103)/$B$4-$B$6*H103-$B$7*$E$4*H103/$B$4)</f>
        <v>0.52140911769225951</v>
      </c>
      <c r="I104" s="28">
        <f>I103+dt*(($B$3*H104-$B$3*I103)/$B$4-$B$6*I103-$B$7*$E$4*I103/$B$4)</f>
        <v>0.50671521618773818</v>
      </c>
      <c r="J104" s="28">
        <f>J103+dt*(($B$3*I104-$B$3*J103)/$B$4-$B$6*J103-$B$7*$E$4*J103/$B$4)</f>
        <v>0.49241256156823665</v>
      </c>
      <c r="K104" s="28">
        <f>K103+dt*(($B$3*J104-$B$3*K103)/$B$4-$B$6*K103-$B$7*$E$4*K103/$B$4)</f>
        <v>0.47846209952219709</v>
      </c>
      <c r="L104" s="29">
        <f>L103+dt*(($B$3*K104-$B$3*L103)/$B$4-$B$6*L103-$B$7*$E$4*L103/$B$4)</f>
        <v>0.46480271021232328</v>
      </c>
    </row>
    <row r="105" spans="1:12">
      <c r="A105" s="38">
        <v>45000</v>
      </c>
      <c r="B105" s="27">
        <f>$B$30+100/$B$3</f>
        <v>0.61887755102040809</v>
      </c>
      <c r="C105" s="28">
        <f>C104+dt*(($B$3*B105-$B$3*C104)/$B$4-$B$6*C104-$B$7*$E$4*C104/$B$4)</f>
        <v>0.60145221816118322</v>
      </c>
      <c r="D105" s="28">
        <f>D104+dt*(($B$3*C105-$B$3*D104)/$B$4-$B$6*D104-$B$7*$E$4*D104/$B$4)</f>
        <v>0.58451751592982015</v>
      </c>
      <c r="E105" s="28">
        <f>E104+dt*(($B$3*D105-$B$3*E104)/$B$4-$B$6*E104-$B$7*$E$4*E104/$B$4)</f>
        <v>0.56805960617150497</v>
      </c>
      <c r="F105" s="28">
        <f>F104+dt*(($B$3*E105-$B$3*F104)/$B$4-$B$6*F104-$B$7*$E$4*F104/$B$4)</f>
        <v>0.55206493525489153</v>
      </c>
      <c r="G105" s="28">
        <f>G104+dt*(($B$3*F105-$B$3*G104)/$B$4-$B$6*G104-$B$7*$E$4*G104/$B$4)</f>
        <v>0.53651993228383532</v>
      </c>
      <c r="H105" s="28">
        <f>H104+dt*(($B$3*G105-$B$3*H104)/$B$4-$B$6*H104-$B$7*$E$4*H104/$B$4)</f>
        <v>0.52141019595253613</v>
      </c>
      <c r="I105" s="28">
        <f>I104+dt*(($B$3*H105-$B$3*I104)/$B$4-$B$6*I104-$B$7*$E$4*I104/$B$4)</f>
        <v>0.50671866222688122</v>
      </c>
      <c r="J105" s="28">
        <f>J104+dt*(($B$3*I105-$B$3*J104)/$B$4-$B$6*J104-$B$7*$E$4*J104/$B$4)</f>
        <v>0.49242211952515602</v>
      </c>
      <c r="K105" s="28">
        <f>K104+dt*(($B$3*J105-$B$3*K104)/$B$4-$B$6*K104-$B$7*$E$4*K104/$B$4)</f>
        <v>0.47848558215787912</v>
      </c>
      <c r="L105" s="29">
        <f>L104+dt*(($B$3*K105-$B$3*L104)/$B$4-$B$6*L104-$B$7*$E$4*L104/$B$4)</f>
        <v>0.46485461893657148</v>
      </c>
    </row>
    <row r="106" spans="1:12">
      <c r="A106" s="38">
        <v>45600</v>
      </c>
      <c r="B106" s="27">
        <f>$B$30+100/$B$3</f>
        <v>0.61887755102040809</v>
      </c>
      <c r="C106" s="28">
        <f>C105+dt*(($B$3*B106-$B$3*C105)/$B$4-$B$6*C105-$B$7*$E$4*C105/$B$4)</f>
        <v>0.60145221820673778</v>
      </c>
      <c r="D106" s="28">
        <f>D105+dt*(($B$3*C106-$B$3*D105)/$B$4-$B$6*D105-$B$7*$E$4*D105/$B$4)</f>
        <v>0.584517516759677</v>
      </c>
      <c r="E106" s="28">
        <f>E105+dt*(($B$3*D106-$B$3*E105)/$B$4-$B$6*E105-$B$7*$E$4*E105/$B$4)</f>
        <v>0.56805961382961678</v>
      </c>
      <c r="F106" s="28">
        <f>F105+dt*(($B$3*E106-$B$3*F105)/$B$4-$B$6*F105-$B$7*$E$4*F105/$B$4)</f>
        <v>0.55206498298065265</v>
      </c>
      <c r="G106" s="28">
        <f>G105+dt*(($B$3*F106-$B$3*G105)/$B$4-$B$6*G105-$B$7*$E$4*G105/$B$4)</f>
        <v>0.53652015821585808</v>
      </c>
      <c r="H106" s="28">
        <f>H105+dt*(($B$3*G106-$B$3*H105)/$B$4-$B$6*H105-$B$7*$E$4*H105/$B$4)</f>
        <v>0.52141106242669621</v>
      </c>
      <c r="I106" s="28">
        <f>I105+dt*(($B$3*H106-$B$3*I105)/$B$4-$B$6*I105-$B$7*$E$4*I105/$B$4)</f>
        <v>0.50672146602825296</v>
      </c>
      <c r="J106" s="28">
        <f>J105+dt*(($B$3*I106-$B$3*J105)/$B$4-$B$6*J105-$B$7*$E$4*J105/$B$4)</f>
        <v>0.49242999217499461</v>
      </c>
      <c r="K106" s="28">
        <f>K105+dt*(($B$3*J106-$B$3*K105)/$B$4-$B$6*K105-$B$7*$E$4*K105/$B$4)</f>
        <v>0.47850516009554694</v>
      </c>
      <c r="L106" s="29">
        <f>L105+dt*(($B$3*K106-$B$3*L105)/$B$4-$B$6*L105-$B$7*$E$4*L105/$B$4)</f>
        <v>0.46489841767928825</v>
      </c>
    </row>
    <row r="107" spans="1:12">
      <c r="A107" s="38">
        <v>46200</v>
      </c>
      <c r="B107" s="27">
        <f>$B$30+100/$B$3</f>
        <v>0.61887755102040809</v>
      </c>
      <c r="C107" s="28">
        <f>C106+dt*(($B$3*B107-$B$3*C106)/$B$4-$B$6*C106-$B$7*$E$4*C106/$B$4)</f>
        <v>0.60145221824105677</v>
      </c>
      <c r="D107" s="28">
        <f>D106+dt*(($B$3*C107-$B$3*D106)/$B$4-$B$6*D106-$B$7*$E$4*D106/$B$4)</f>
        <v>0.58451751739308511</v>
      </c>
      <c r="E107" s="28">
        <f>E106+dt*(($B$3*D107-$B$3*E106)/$B$4-$B$6*E106-$B$7*$E$4*E106/$B$4)</f>
        <v>0.56805961975076602</v>
      </c>
      <c r="F107" s="28">
        <f>F106+dt*(($B$3*E107-$B$3*F106)/$B$4-$B$6*F106-$B$7*$E$4*F106/$B$4)</f>
        <v>0.55206502035465899</v>
      </c>
      <c r="G107" s="28">
        <f>G106+dt*(($B$3*F107-$B$3*G106)/$B$4-$B$6*G106-$B$7*$E$4*G106/$B$4)</f>
        <v>0.5365203373826325</v>
      </c>
      <c r="H107" s="28">
        <f>H106+dt*(($B$3*G107-$B$3*H106)/$B$4-$B$6*H106-$B$7*$E$4*H106/$B$4)</f>
        <v>0.52141175814003304</v>
      </c>
      <c r="I107" s="28">
        <f>I106+dt*(($B$3*H107-$B$3*I106)/$B$4-$B$6*I106-$B$7*$E$4*I106/$B$4)</f>
        <v>0.50672374506216056</v>
      </c>
      <c r="J107" s="28">
        <f>J106+dt*(($B$3*I107-$B$3*J106)/$B$4-$B$6*J106-$B$7*$E$4*J106/$B$4)</f>
        <v>0.49243646939596947</v>
      </c>
      <c r="K107" s="28">
        <f>K106+dt*(($B$3*J107-$B$3*K106)/$B$4-$B$6*K106-$B$7*$E$4*K106/$B$4)</f>
        <v>0.47852146190859546</v>
      </c>
      <c r="L107" s="29">
        <f>L106+dt*(($B$3*K107-$B$3*L106)/$B$4-$B$6*L106-$B$7*$E$4*L106/$B$4)</f>
        <v>0.46493532140759286</v>
      </c>
    </row>
    <row r="108" spans="1:12">
      <c r="A108" s="38">
        <v>46800</v>
      </c>
      <c r="B108" s="27">
        <f>$B$30+100/$B$3</f>
        <v>0.61887755102040809</v>
      </c>
      <c r="C108" s="28">
        <f>C107+dt*(($B$3*B108-$B$3*C107)/$B$4-$B$6*C107-$B$7*$E$4*C107/$B$4)</f>
        <v>0.60145221826691142</v>
      </c>
      <c r="D108" s="28">
        <f>D107+dt*(($B$3*C108-$B$3*D107)/$B$4-$B$6*D107-$B$7*$E$4*D107/$B$4)</f>
        <v>0.58451751787646744</v>
      </c>
      <c r="E108" s="28">
        <f>E107+dt*(($B$3*D108-$B$3*E107)/$B$4-$B$6*E107-$B$7*$E$4*E107/$B$4)</f>
        <v>0.56805962432739454</v>
      </c>
      <c r="F108" s="28">
        <f>F107+dt*(($B$3*E108-$B$3*F107)/$B$4-$B$6*F107-$B$7*$E$4*F107/$B$4)</f>
        <v>0.55206504960778013</v>
      </c>
      <c r="G108" s="28">
        <f>G107+dt*(($B$3*F108-$B$3*G107)/$B$4-$B$6*G107-$B$7*$E$4*G107/$B$4)</f>
        <v>0.53652047937174963</v>
      </c>
      <c r="H108" s="28">
        <f>H107+dt*(($B$3*G108-$B$3*H107)/$B$4-$B$6*H107-$B$7*$E$4*H107/$B$4)</f>
        <v>0.52141231629750506</v>
      </c>
      <c r="I108" s="28">
        <f>I107+dt*(($B$3*H108-$B$3*I107)/$B$4-$B$6*I107-$B$7*$E$4*I107/$B$4)</f>
        <v>0.50672559578522391</v>
      </c>
      <c r="J108" s="28">
        <f>J107+dt*(($B$3*I108-$B$3*J107)/$B$4-$B$6*J107-$B$7*$E$4*J107/$B$4)</f>
        <v>0.49244179269120603</v>
      </c>
      <c r="K108" s="28">
        <f>K107+dt*(($B$3*J108-$B$3*K107)/$B$4-$B$6*K107-$B$7*$E$4*K107/$B$4)</f>
        <v>0.47853501902680096</v>
      </c>
      <c r="L108" s="29">
        <f>L107+dt*(($B$3*K108-$B$3*L107)/$B$4-$B$6*L107-$B$7*$E$4*L107/$B$4)</f>
        <v>0.46496637281134856</v>
      </c>
    </row>
    <row r="109" spans="1:12">
      <c r="A109" s="38">
        <v>47400</v>
      </c>
      <c r="B109" s="27">
        <f>$B$30+100/$B$3</f>
        <v>0.61887755102040809</v>
      </c>
      <c r="C109" s="28">
        <f>C108+dt*(($B$3*B109-$B$3*C108)/$B$4-$B$6*C108-$B$7*$E$4*C108/$B$4)</f>
        <v>0.60145221828638928</v>
      </c>
      <c r="D109" s="28">
        <f>D108+dt*(($B$3*C109-$B$3*D108)/$B$4-$B$6*D108-$B$7*$E$4*D108/$B$4)</f>
        <v>0.58451751824529774</v>
      </c>
      <c r="E109" s="28">
        <f>E108+dt*(($B$3*D109-$B$3*E108)/$B$4-$B$6*E108-$B$7*$E$4*E108/$B$4)</f>
        <v>0.56805962786365582</v>
      </c>
      <c r="F109" s="28">
        <f>F108+dt*(($B$3*E109-$B$3*F108)/$B$4-$B$6*F108-$B$7*$E$4*F108/$B$4)</f>
        <v>0.55206507249357073</v>
      </c>
      <c r="G109" s="28">
        <f>G108+dt*(($B$3*F109-$B$3*G108)/$B$4-$B$6*G108-$B$7*$E$4*G108/$B$4)</f>
        <v>0.5365205918264464</v>
      </c>
      <c r="H109" s="28">
        <f>H108+dt*(($B$3*G109-$B$3*H108)/$B$4-$B$6*H108-$B$7*$E$4*H108/$B$4)</f>
        <v>0.52141276374648249</v>
      </c>
      <c r="I109" s="28">
        <f>I108+dt*(($B$3*H109-$B$3*I108)/$B$4-$B$6*I108-$B$7*$E$4*I108/$B$4)</f>
        <v>0.50672709729928711</v>
      </c>
      <c r="J109" s="28">
        <f>J108+dt*(($B$3*I109-$B$3*J108)/$B$4-$B$6*J108-$B$7*$E$4*J108/$B$4)</f>
        <v>0.49244616296006821</v>
      </c>
      <c r="K109" s="28">
        <f>K108+dt*(($B$3*J109-$B$3*K108)/$B$4-$B$6*K108-$B$7*$E$4*K108/$B$4)</f>
        <v>0.47854627996320925</v>
      </c>
      <c r="L109" s="29">
        <f>L108+dt*(($B$3*K109-$B$3*L108)/$B$4-$B$6*L108-$B$7*$E$4*L108/$B$4)</f>
        <v>0.46499246491873819</v>
      </c>
    </row>
    <row r="110" spans="1:12">
      <c r="A110" s="38">
        <v>48000</v>
      </c>
      <c r="B110" s="27">
        <f>$B$30+100/$B$3</f>
        <v>0.61887755102040809</v>
      </c>
      <c r="C110" s="28">
        <f>C109+dt*(($B$3*B110-$B$3*C109)/$B$4-$B$6*C109-$B$7*$E$4*C109/$B$4)</f>
        <v>0.6014522183010631</v>
      </c>
      <c r="D110" s="28">
        <f>D109+dt*(($B$3*C110-$B$3*D109)/$B$4-$B$6*D109-$B$7*$E$4*D109/$B$4)</f>
        <v>0.58451751852667744</v>
      </c>
      <c r="E110" s="28">
        <f>E109+dt*(($B$3*D110-$B$3*E109)/$B$4-$B$6*E109-$B$7*$E$4*E109/$B$4)</f>
        <v>0.56805963059518327</v>
      </c>
      <c r="F110" s="28">
        <f>F109+dt*(($B$3*E110-$B$3*F109)/$B$4-$B$6*F109-$B$7*$E$4*F109/$B$4)</f>
        <v>0.55206509038957086</v>
      </c>
      <c r="G110" s="28">
        <f>G109+dt*(($B$3*F110-$B$3*G109)/$B$4-$B$6*G109-$B$7*$E$4*G109/$B$4)</f>
        <v>0.53652068083503013</v>
      </c>
      <c r="H110" s="28">
        <f>H109+dt*(($B$3*G110-$B$3*H109)/$B$4-$B$6*H109-$B$7*$E$4*H109/$B$4)</f>
        <v>0.52141312217206714</v>
      </c>
      <c r="I110" s="28">
        <f>I109+dt*(($B$3*H110-$B$3*I109)/$B$4-$B$6*I109-$B$7*$E$4*I109/$B$4)</f>
        <v>0.50672831439441157</v>
      </c>
      <c r="J110" s="28">
        <f>J109+dt*(($B$3*I110-$B$3*J109)/$B$4-$B$6*J109-$B$7*$E$4*J109/$B$4)</f>
        <v>0.4924497470821656</v>
      </c>
      <c r="K110" s="28">
        <f>K109+dt*(($B$3*J110-$B$3*K109)/$B$4-$B$6*K109-$B$7*$E$4*K109/$B$4)</f>
        <v>0.47855562261027157</v>
      </c>
      <c r="L110" s="29">
        <f>L109+dt*(($B$3*K110-$B$3*L109)/$B$4-$B$6*L109-$B$7*$E$4*L109/$B$4)</f>
        <v>0.46501436108127692</v>
      </c>
    </row>
    <row r="111" spans="1:12">
      <c r="A111" s="38">
        <v>48600</v>
      </c>
      <c r="B111" s="27">
        <f>$B$30+100/$B$3</f>
        <v>0.61887755102040809</v>
      </c>
      <c r="C111" s="28">
        <f>C110+dt*(($B$3*B111-$B$3*C110)/$B$4-$B$6*C110-$B$7*$E$4*C110/$B$4)</f>
        <v>0.60145221831211781</v>
      </c>
      <c r="D111" s="28">
        <f>D110+dt*(($B$3*C111-$B$3*D110)/$B$4-$B$6*D110-$B$7*$E$4*D110/$B$4)</f>
        <v>0.58451751874130775</v>
      </c>
      <c r="E111" s="28">
        <f>E110+dt*(($B$3*D111-$B$3*E110)/$B$4-$B$6*E110-$B$7*$E$4*E110/$B$4)</f>
        <v>0.56805963270445603</v>
      </c>
      <c r="F111" s="28">
        <f>F110+dt*(($B$3*E111-$B$3*F110)/$B$4-$B$6*F110-$B$7*$E$4*F110/$B$4)</f>
        <v>0.55206510437730505</v>
      </c>
      <c r="G111" s="28">
        <f>G110+dt*(($B$3*F111-$B$3*G110)/$B$4-$B$6*G110-$B$7*$E$4*G110/$B$4)</f>
        <v>0.53652075124343102</v>
      </c>
      <c r="H111" s="28">
        <f>H110+dt*(($B$3*G111-$B$3*H110)/$B$4-$B$6*H110-$B$7*$E$4*H110/$B$4)</f>
        <v>0.52141340907251688</v>
      </c>
      <c r="I111" s="28">
        <f>I110+dt*(($B$3*H111-$B$3*I110)/$B$4-$B$6*I110-$B$7*$E$4*I110/$B$4)</f>
        <v>0.50672930007515371</v>
      </c>
      <c r="J111" s="28">
        <f>J110+dt*(($B$3*I111-$B$3*J110)/$B$4-$B$6*J110-$B$7*$E$4*J110/$B$4)</f>
        <v>0.4924526834830239</v>
      </c>
      <c r="K111" s="28">
        <f>K110+dt*(($B$3*J111-$B$3*K110)/$B$4-$B$6*K110-$B$7*$E$4*K110/$B$4)</f>
        <v>0.47856336483733597</v>
      </c>
      <c r="L111" s="29">
        <f>L110+dt*(($B$3*K111-$B$3*L110)/$B$4-$B$6*L110-$B$7*$E$4*L110/$B$4)</f>
        <v>0.46503271256990497</v>
      </c>
    </row>
    <row r="112" spans="1:12" ht="13.5" thickBot="1">
      <c r="A112" s="39">
        <v>49200</v>
      </c>
      <c r="B112" s="30">
        <f>$B$30+100/$B$3</f>
        <v>0.61887755102040809</v>
      </c>
      <c r="C112" s="31">
        <f>C111+dt*(($B$3*B112-$B$3*C111)/$B$4-$B$6*C111-$B$7*$E$4*C111/$B$4)</f>
        <v>0.60145221832044604</v>
      </c>
      <c r="D112" s="31">
        <f>D111+dt*(($B$3*C112-$B$3*D111)/$B$4-$B$6*D111-$B$7*$E$4*D111/$B$4)</f>
        <v>0.58451751890499815</v>
      </c>
      <c r="E112" s="31">
        <f>E111+dt*(($B$3*D112-$B$3*E111)/$B$4-$B$6*E111-$B$7*$E$4*E111/$B$4)</f>
        <v>0.5680596343327361</v>
      </c>
      <c r="F112" s="31">
        <f>F111+dt*(($B$3*E112-$B$3*F111)/$B$4-$B$6*F111-$B$7*$E$4*F111/$B$4)</f>
        <v>0.55206511530541191</v>
      </c>
      <c r="G112" s="31">
        <f>G111+dt*(($B$3*F112-$B$3*G111)/$B$4-$B$6*G111-$B$7*$E$4*G111/$B$4)</f>
        <v>0.53652080690579906</v>
      </c>
      <c r="H112" s="31">
        <f>H111+dt*(($B$3*G112-$B$3*H111)/$B$4-$B$6*H111-$B$7*$E$4*H111/$B$4)</f>
        <v>0.52141363855415934</v>
      </c>
      <c r="I112" s="31">
        <f>I111+dt*(($B$3*H112-$B$3*I111)/$B$4-$B$6*I111-$B$7*$E$4*I111/$B$4)</f>
        <v>0.50673009765429999</v>
      </c>
      <c r="J112" s="31">
        <f>J111+dt*(($B$3*I112-$B$3*J111)/$B$4-$B$6*J111-$B$7*$E$4*J111/$B$4)</f>
        <v>0.49245508682890188</v>
      </c>
      <c r="K112" s="31">
        <f>K111+dt*(($B$3*J112-$B$3*K111)/$B$4-$B$6*K111-$B$7*$E$4*K111/$B$4)</f>
        <v>0.47856977359970859</v>
      </c>
      <c r="L112" s="32">
        <f>L111+dt*(($B$3*K112-$B$3*L111)/$B$4-$B$6*L111-$B$7*$E$4*L111/$B$4)</f>
        <v>0.46504807401459231</v>
      </c>
    </row>
    <row r="113" spans="7:21" ht="13.5" thickTop="1">
      <c r="M113" s="36"/>
      <c r="N113" s="36"/>
      <c r="O113" s="36"/>
      <c r="P113" s="36"/>
      <c r="Q113" s="36"/>
      <c r="R113" s="36"/>
      <c r="S113" s="36"/>
      <c r="T113" s="36"/>
      <c r="U113" s="36"/>
    </row>
    <row r="114" spans="7:21">
      <c r="M114" s="36"/>
      <c r="N114" s="36"/>
      <c r="O114" s="36"/>
      <c r="P114" s="36"/>
      <c r="Q114" s="36"/>
      <c r="R114" s="36"/>
      <c r="S114" s="36"/>
      <c r="T114" s="36"/>
      <c r="U114" s="36"/>
    </row>
    <row r="115" spans="7:21">
      <c r="M115" s="36"/>
      <c r="N115" s="36"/>
      <c r="O115" s="36"/>
      <c r="P115" s="36"/>
      <c r="Q115" s="36"/>
      <c r="R115" s="36"/>
      <c r="S115" s="36"/>
      <c r="T115" s="36"/>
      <c r="U115" s="36"/>
    </row>
    <row r="116" spans="7:21">
      <c r="M116" s="36"/>
      <c r="N116" s="36"/>
      <c r="O116" s="36"/>
      <c r="P116" s="36"/>
      <c r="Q116" s="36"/>
      <c r="R116" s="36"/>
      <c r="S116" s="36"/>
      <c r="T116" s="36"/>
      <c r="U116" s="36"/>
    </row>
    <row r="117" spans="7:21">
      <c r="G117" s="36"/>
      <c r="H117" s="36"/>
      <c r="I117" s="36"/>
      <c r="J117" s="36"/>
      <c r="K117" s="36"/>
      <c r="L117" s="36"/>
      <c r="M117" s="36"/>
      <c r="N117" s="36"/>
      <c r="O117" s="36"/>
      <c r="P117" s="36"/>
      <c r="Q117" s="36"/>
      <c r="R117" s="36"/>
      <c r="S117" s="36"/>
      <c r="T117" s="36"/>
      <c r="U117" s="36"/>
    </row>
    <row r="118" spans="7:21">
      <c r="G118" s="36"/>
      <c r="H118" s="36"/>
      <c r="I118" s="36"/>
      <c r="J118" s="36"/>
      <c r="K118" s="36"/>
      <c r="L118" s="36"/>
      <c r="M118" s="36"/>
      <c r="N118" s="36"/>
      <c r="O118" s="36"/>
      <c r="P118" s="36"/>
      <c r="Q118" s="36"/>
      <c r="R118" s="36"/>
      <c r="S118" s="36"/>
      <c r="T118" s="36"/>
      <c r="U118" s="36"/>
    </row>
    <row r="119" spans="7:21">
      <c r="G119" s="36"/>
      <c r="H119" s="36"/>
      <c r="I119" s="36"/>
      <c r="J119" s="36"/>
      <c r="K119" s="36"/>
      <c r="L119" s="36"/>
      <c r="M119" s="36"/>
      <c r="N119" s="36"/>
      <c r="O119" s="36"/>
      <c r="P119" s="36"/>
      <c r="Q119" s="36"/>
      <c r="R119" s="36"/>
      <c r="S119" s="36"/>
      <c r="T119" s="36"/>
      <c r="U119" s="36"/>
    </row>
    <row r="120" spans="7:21">
      <c r="G120" s="36"/>
      <c r="H120" s="36"/>
      <c r="I120" s="36"/>
      <c r="J120" s="36"/>
      <c r="K120" s="36"/>
      <c r="L120" s="36"/>
      <c r="M120" s="36"/>
      <c r="N120" s="36"/>
      <c r="O120" s="36"/>
      <c r="P120" s="36"/>
      <c r="Q120" s="36"/>
      <c r="R120" s="36"/>
      <c r="S120" s="36"/>
      <c r="T120" s="36"/>
      <c r="U120" s="36"/>
    </row>
    <row r="121" spans="7:21">
      <c r="G121" s="36"/>
      <c r="H121" s="36"/>
      <c r="I121" s="36"/>
      <c r="J121" s="36"/>
      <c r="K121" s="36"/>
      <c r="L121" s="36"/>
      <c r="M121" s="36"/>
      <c r="N121" s="36"/>
      <c r="O121" s="36"/>
      <c r="P121" s="36"/>
      <c r="Q121" s="36"/>
      <c r="R121" s="36"/>
      <c r="S121" s="36"/>
      <c r="T121" s="36"/>
      <c r="U121" s="36"/>
    </row>
    <row r="122" spans="7:21">
      <c r="G122" s="36"/>
      <c r="H122" s="36"/>
      <c r="I122" s="36"/>
      <c r="J122" s="36"/>
      <c r="K122" s="36"/>
      <c r="L122" s="36"/>
      <c r="M122" s="36"/>
      <c r="N122" s="36"/>
      <c r="O122" s="36"/>
      <c r="P122" s="36"/>
      <c r="Q122" s="36"/>
      <c r="R122" s="36"/>
      <c r="S122" s="36"/>
      <c r="T122" s="36"/>
      <c r="U122" s="36"/>
    </row>
    <row r="123" spans="7:21">
      <c r="G123" s="36"/>
      <c r="H123" s="36"/>
      <c r="I123" s="36"/>
      <c r="J123" s="36"/>
      <c r="K123" s="36"/>
      <c r="L123" s="36"/>
      <c r="M123" s="36"/>
      <c r="N123" s="36"/>
      <c r="O123" s="36"/>
      <c r="P123" s="36"/>
      <c r="Q123" s="36"/>
      <c r="R123" s="36"/>
      <c r="S123" s="36"/>
      <c r="T123" s="36"/>
      <c r="U123" s="36"/>
    </row>
    <row r="124" spans="7:21">
      <c r="G124" s="36"/>
      <c r="H124" s="36"/>
      <c r="I124" s="36"/>
      <c r="J124" s="36"/>
      <c r="K124" s="36"/>
      <c r="L124" s="36"/>
      <c r="M124" s="36"/>
      <c r="N124" s="36"/>
      <c r="O124" s="36"/>
      <c r="P124" s="36"/>
      <c r="Q124" s="36"/>
      <c r="R124" s="36"/>
      <c r="S124" s="36"/>
      <c r="T124" s="36"/>
      <c r="U124" s="36"/>
    </row>
    <row r="125" spans="7:21">
      <c r="G125" s="36"/>
      <c r="H125" s="36"/>
      <c r="I125" s="36"/>
      <c r="J125" s="36"/>
      <c r="K125" s="36"/>
      <c r="L125" s="36"/>
      <c r="M125" s="36"/>
      <c r="N125" s="36"/>
      <c r="O125" s="36"/>
      <c r="P125" s="36"/>
      <c r="Q125" s="36"/>
      <c r="R125" s="36"/>
      <c r="S125" s="36"/>
      <c r="T125" s="36"/>
      <c r="U125" s="36"/>
    </row>
    <row r="126" spans="7:21">
      <c r="G126" s="36"/>
      <c r="H126" s="36"/>
      <c r="I126" s="36"/>
      <c r="J126" s="36"/>
      <c r="K126" s="36"/>
      <c r="L126" s="36"/>
      <c r="M126" s="36"/>
      <c r="N126" s="36"/>
      <c r="O126" s="36"/>
      <c r="P126" s="36"/>
      <c r="Q126" s="36"/>
      <c r="R126" s="36"/>
      <c r="S126" s="36"/>
      <c r="T126" s="36"/>
      <c r="U126" s="36"/>
    </row>
    <row r="127" spans="7:21">
      <c r="G127" s="36"/>
      <c r="H127" s="36"/>
      <c r="I127" s="36"/>
      <c r="J127" s="36"/>
      <c r="K127" s="36"/>
      <c r="L127" s="36"/>
      <c r="M127" s="36"/>
      <c r="N127" s="36"/>
      <c r="O127" s="36"/>
      <c r="P127" s="36"/>
      <c r="Q127" s="36"/>
      <c r="R127" s="36"/>
      <c r="S127" s="36"/>
      <c r="T127" s="36"/>
      <c r="U127" s="36"/>
    </row>
    <row r="128" spans="7:21">
      <c r="G128" s="36"/>
      <c r="H128" s="36"/>
      <c r="I128" s="36"/>
      <c r="J128" s="36"/>
      <c r="K128" s="36"/>
      <c r="L128" s="36"/>
      <c r="M128" s="36"/>
      <c r="N128" s="36"/>
      <c r="O128" s="36"/>
      <c r="P128" s="36"/>
      <c r="Q128" s="36"/>
      <c r="R128" s="36"/>
      <c r="S128" s="36"/>
      <c r="T128" s="36"/>
      <c r="U128" s="36"/>
    </row>
    <row r="129" spans="7:21">
      <c r="G129" s="36"/>
      <c r="H129" s="36"/>
      <c r="I129" s="36"/>
      <c r="J129" s="36"/>
      <c r="K129" s="36"/>
      <c r="L129" s="36"/>
      <c r="M129" s="36"/>
      <c r="N129" s="36"/>
      <c r="O129" s="36"/>
      <c r="P129" s="36"/>
      <c r="Q129" s="36"/>
      <c r="R129" s="36"/>
      <c r="S129" s="36"/>
      <c r="T129" s="36"/>
      <c r="U129" s="36"/>
    </row>
    <row r="130" spans="7:21">
      <c r="G130" s="36"/>
      <c r="H130" s="36"/>
      <c r="I130" s="36"/>
      <c r="J130" s="36"/>
      <c r="K130" s="36"/>
      <c r="L130" s="36"/>
      <c r="M130" s="36"/>
      <c r="N130" s="36"/>
      <c r="O130" s="36"/>
      <c r="P130" s="36"/>
      <c r="Q130" s="36"/>
      <c r="R130" s="36"/>
      <c r="S130" s="36"/>
      <c r="T130" s="36"/>
      <c r="U130" s="36"/>
    </row>
    <row r="131" spans="7:21">
      <c r="G131" s="36"/>
      <c r="H131" s="36"/>
      <c r="I131" s="36"/>
      <c r="J131" s="36"/>
      <c r="K131" s="36"/>
      <c r="L131" s="36"/>
      <c r="M131" s="36"/>
      <c r="N131" s="36"/>
      <c r="O131" s="36"/>
      <c r="P131" s="36"/>
      <c r="Q131" s="36"/>
      <c r="R131" s="36"/>
      <c r="S131" s="36"/>
      <c r="T131" s="36"/>
      <c r="U131" s="36"/>
    </row>
    <row r="132" spans="7:21">
      <c r="G132" s="36"/>
      <c r="H132" s="36"/>
      <c r="I132" s="36"/>
      <c r="J132" s="36"/>
      <c r="K132" s="36"/>
      <c r="L132" s="36"/>
      <c r="M132" s="36"/>
      <c r="N132" s="36"/>
      <c r="O132" s="36"/>
      <c r="P132" s="36"/>
      <c r="Q132" s="36"/>
      <c r="R132" s="36"/>
      <c r="S132" s="36"/>
      <c r="T132" s="36"/>
      <c r="U132" s="36"/>
    </row>
    <row r="133" spans="7:21">
      <c r="G133" s="36"/>
      <c r="H133" s="36"/>
      <c r="I133" s="36"/>
      <c r="J133" s="36"/>
      <c r="K133" s="36"/>
      <c r="L133" s="36"/>
      <c r="M133" s="36"/>
      <c r="N133" s="36"/>
      <c r="O133" s="36"/>
      <c r="P133" s="36"/>
      <c r="Q133" s="36"/>
      <c r="R133" s="36"/>
      <c r="S133" s="36"/>
      <c r="T133" s="36"/>
      <c r="U133" s="36"/>
    </row>
    <row r="134" spans="7:21">
      <c r="G134" s="36"/>
      <c r="H134" s="36"/>
      <c r="I134" s="36"/>
      <c r="J134" s="36"/>
      <c r="K134" s="36"/>
      <c r="L134" s="36"/>
      <c r="M134" s="36"/>
      <c r="N134" s="36"/>
      <c r="O134" s="36"/>
      <c r="P134" s="36"/>
      <c r="Q134" s="36"/>
      <c r="R134" s="36"/>
      <c r="S134" s="36"/>
      <c r="T134" s="36"/>
      <c r="U134" s="36"/>
    </row>
    <row r="135" spans="7:21">
      <c r="G135" s="36"/>
      <c r="H135" s="36"/>
      <c r="I135" s="36"/>
      <c r="J135" s="36"/>
      <c r="K135" s="36"/>
      <c r="L135" s="36"/>
      <c r="M135" s="36"/>
      <c r="N135" s="36"/>
      <c r="O135" s="36"/>
      <c r="P135" s="36"/>
      <c r="Q135" s="36"/>
      <c r="R135" s="36"/>
      <c r="S135" s="36"/>
      <c r="T135" s="36"/>
      <c r="U135" s="36"/>
    </row>
    <row r="136" spans="7:21">
      <c r="G136" s="36"/>
      <c r="H136" s="36"/>
      <c r="I136" s="36"/>
      <c r="J136" s="36"/>
      <c r="K136" s="36"/>
      <c r="L136" s="36"/>
      <c r="M136" s="36"/>
      <c r="N136" s="36"/>
      <c r="O136" s="36"/>
      <c r="P136" s="36"/>
      <c r="Q136" s="36"/>
      <c r="R136" s="36"/>
      <c r="S136" s="36"/>
      <c r="T136" s="36"/>
      <c r="U136" s="36"/>
    </row>
    <row r="137" spans="7:21">
      <c r="G137" s="36"/>
      <c r="H137" s="36"/>
      <c r="I137" s="36"/>
      <c r="J137" s="36"/>
      <c r="K137" s="36"/>
      <c r="L137" s="36"/>
      <c r="M137" s="36"/>
      <c r="N137" s="36"/>
      <c r="O137" s="36"/>
      <c r="P137" s="36"/>
      <c r="Q137" s="36"/>
      <c r="R137" s="36"/>
      <c r="S137" s="36"/>
      <c r="T137" s="36"/>
      <c r="U137" s="36"/>
    </row>
    <row r="138" spans="7:21">
      <c r="G138" s="36"/>
      <c r="H138" s="36"/>
      <c r="I138" s="36"/>
      <c r="J138" s="36"/>
      <c r="K138" s="36"/>
      <c r="L138" s="36"/>
      <c r="M138" s="36"/>
      <c r="N138" s="36"/>
      <c r="O138" s="36"/>
      <c r="P138" s="36"/>
      <c r="Q138" s="36"/>
      <c r="R138" s="36"/>
      <c r="S138" s="36"/>
      <c r="T138" s="36"/>
      <c r="U138" s="36"/>
    </row>
    <row r="139" spans="7:21">
      <c r="G139" s="36"/>
      <c r="H139" s="36"/>
      <c r="I139" s="36"/>
      <c r="J139" s="36"/>
      <c r="K139" s="36"/>
      <c r="L139" s="36"/>
      <c r="M139" s="36"/>
      <c r="N139" s="36"/>
      <c r="O139" s="36"/>
      <c r="P139" s="36"/>
      <c r="Q139" s="36"/>
      <c r="R139" s="36"/>
      <c r="S139" s="36"/>
      <c r="T139" s="36"/>
      <c r="U139" s="36"/>
    </row>
    <row r="140" spans="7:21">
      <c r="G140" s="36"/>
      <c r="H140" s="36"/>
      <c r="I140" s="36"/>
      <c r="J140" s="36"/>
      <c r="K140" s="36"/>
      <c r="L140" s="36"/>
      <c r="M140" s="36"/>
      <c r="N140" s="36"/>
      <c r="O140" s="36"/>
      <c r="P140" s="36"/>
      <c r="Q140" s="36"/>
      <c r="R140" s="36"/>
      <c r="S140" s="36"/>
      <c r="T140" s="36"/>
      <c r="U140" s="36"/>
    </row>
    <row r="141" spans="7:21">
      <c r="G141" s="36"/>
      <c r="H141" s="36"/>
      <c r="I141" s="36"/>
      <c r="J141" s="36"/>
      <c r="K141" s="36"/>
      <c r="L141" s="36"/>
      <c r="M141" s="36"/>
      <c r="N141" s="36"/>
      <c r="O141" s="36"/>
      <c r="P141" s="36"/>
      <c r="Q141" s="36"/>
      <c r="R141" s="36"/>
      <c r="S141" s="36"/>
      <c r="T141" s="36"/>
      <c r="U141" s="36"/>
    </row>
    <row r="142" spans="7:21">
      <c r="G142" s="36"/>
      <c r="H142" s="36"/>
      <c r="I142" s="36"/>
      <c r="J142" s="36"/>
      <c r="K142" s="36"/>
      <c r="L142" s="36"/>
      <c r="M142" s="36"/>
      <c r="N142" s="36"/>
      <c r="O142" s="36"/>
      <c r="P142" s="36"/>
      <c r="Q142" s="36"/>
      <c r="R142" s="36"/>
      <c r="S142" s="36"/>
      <c r="T142" s="36"/>
      <c r="U142" s="36"/>
    </row>
    <row r="143" spans="7:21">
      <c r="G143" s="36"/>
      <c r="H143" s="36"/>
      <c r="I143" s="36"/>
      <c r="J143" s="36"/>
      <c r="K143" s="36"/>
      <c r="L143" s="36"/>
      <c r="M143" s="36"/>
      <c r="N143" s="36"/>
      <c r="O143" s="36"/>
      <c r="P143" s="36"/>
      <c r="Q143" s="36"/>
      <c r="R143" s="36"/>
      <c r="S143" s="36"/>
      <c r="T143" s="36"/>
      <c r="U143" s="36"/>
    </row>
    <row r="144" spans="7:21">
      <c r="G144" s="36"/>
      <c r="H144" s="36"/>
      <c r="I144" s="36"/>
      <c r="J144" s="36"/>
      <c r="K144" s="36"/>
      <c r="L144" s="36"/>
      <c r="M144" s="36"/>
      <c r="N144" s="36"/>
      <c r="O144" s="36"/>
      <c r="P144" s="36"/>
      <c r="Q144" s="36"/>
      <c r="R144" s="36"/>
      <c r="S144" s="36"/>
      <c r="T144" s="36"/>
      <c r="U144" s="36"/>
    </row>
    <row r="145" spans="7:21">
      <c r="G145" s="36"/>
      <c r="H145" s="36"/>
      <c r="I145" s="36"/>
      <c r="J145" s="36"/>
      <c r="K145" s="36"/>
      <c r="L145" s="36"/>
      <c r="M145" s="36"/>
      <c r="N145" s="36"/>
      <c r="O145" s="36"/>
      <c r="P145" s="36"/>
      <c r="Q145" s="36"/>
      <c r="R145" s="36"/>
      <c r="S145" s="36"/>
      <c r="T145" s="36"/>
      <c r="U145" s="36"/>
    </row>
    <row r="146" spans="7:21">
      <c r="G146" s="36"/>
      <c r="H146" s="36"/>
      <c r="I146" s="36"/>
      <c r="J146" s="36"/>
      <c r="K146" s="36"/>
      <c r="L146" s="36"/>
      <c r="M146" s="36"/>
      <c r="N146" s="36"/>
      <c r="O146" s="36"/>
      <c r="P146" s="36"/>
      <c r="Q146" s="36"/>
      <c r="R146" s="36"/>
      <c r="S146" s="36"/>
      <c r="T146" s="36"/>
      <c r="U146" s="36"/>
    </row>
    <row r="147" spans="7:21">
      <c r="G147" s="36"/>
      <c r="H147" s="36"/>
      <c r="I147" s="36"/>
      <c r="J147" s="36"/>
      <c r="K147" s="36"/>
      <c r="L147" s="36"/>
      <c r="M147" s="36"/>
      <c r="N147" s="36"/>
      <c r="O147" s="36"/>
      <c r="P147" s="36"/>
      <c r="Q147" s="36"/>
      <c r="R147" s="36"/>
      <c r="S147" s="36"/>
      <c r="T147" s="36"/>
      <c r="U147" s="36"/>
    </row>
    <row r="148" spans="7:21">
      <c r="G148" s="36"/>
      <c r="H148" s="36"/>
      <c r="I148" s="36"/>
      <c r="J148" s="36"/>
      <c r="K148" s="36"/>
      <c r="L148" s="36"/>
      <c r="M148" s="36"/>
      <c r="N148" s="36"/>
      <c r="O148" s="36"/>
      <c r="P148" s="36"/>
      <c r="Q148" s="36"/>
      <c r="R148" s="36"/>
      <c r="S148" s="36"/>
      <c r="T148" s="36"/>
      <c r="U148" s="36"/>
    </row>
    <row r="149" spans="7:21">
      <c r="G149" s="36"/>
      <c r="H149" s="36"/>
      <c r="I149" s="36"/>
      <c r="J149" s="36"/>
      <c r="K149" s="36"/>
      <c r="L149" s="36"/>
      <c r="M149" s="36"/>
      <c r="N149" s="36"/>
      <c r="O149" s="36"/>
      <c r="P149" s="36"/>
      <c r="Q149" s="36"/>
      <c r="R149" s="36"/>
      <c r="S149" s="36"/>
      <c r="T149" s="36"/>
      <c r="U149" s="36"/>
    </row>
    <row r="150" spans="7:21">
      <c r="G150" s="36"/>
      <c r="H150" s="36"/>
      <c r="I150" s="36"/>
      <c r="J150" s="36"/>
      <c r="K150" s="36"/>
      <c r="L150" s="36"/>
      <c r="M150" s="36"/>
      <c r="N150" s="36"/>
      <c r="O150" s="36"/>
      <c r="P150" s="36"/>
      <c r="Q150" s="36"/>
      <c r="R150" s="36"/>
      <c r="S150" s="36"/>
      <c r="T150" s="36"/>
      <c r="U150" s="36"/>
    </row>
    <row r="151" spans="7:21">
      <c r="G151" s="36"/>
      <c r="H151" s="36"/>
      <c r="I151" s="36"/>
      <c r="J151" s="36"/>
      <c r="K151" s="36"/>
      <c r="L151" s="36"/>
      <c r="M151" s="36"/>
      <c r="N151" s="36"/>
      <c r="O151" s="36"/>
      <c r="P151" s="36"/>
      <c r="Q151" s="36"/>
      <c r="R151" s="36"/>
      <c r="S151" s="36"/>
      <c r="T151" s="36"/>
      <c r="U151" s="36"/>
    </row>
    <row r="152" spans="7:21">
      <c r="G152" s="36"/>
      <c r="H152" s="36"/>
      <c r="I152" s="36"/>
      <c r="J152" s="36"/>
      <c r="K152" s="36"/>
      <c r="L152" s="36"/>
      <c r="M152" s="36"/>
      <c r="N152" s="36"/>
      <c r="O152" s="36"/>
      <c r="P152" s="36"/>
      <c r="Q152" s="36"/>
      <c r="R152" s="36"/>
      <c r="S152" s="36"/>
      <c r="T152" s="36"/>
      <c r="U152" s="36"/>
    </row>
    <row r="153" spans="7:21">
      <c r="G153" s="36"/>
      <c r="H153" s="36"/>
      <c r="I153" s="36"/>
      <c r="J153" s="36"/>
      <c r="K153" s="36"/>
      <c r="L153" s="36"/>
      <c r="M153" s="36"/>
      <c r="N153" s="36"/>
      <c r="O153" s="36"/>
      <c r="P153" s="36"/>
      <c r="Q153" s="36"/>
      <c r="R153" s="36"/>
      <c r="S153" s="36"/>
      <c r="T153" s="36"/>
      <c r="U153" s="36"/>
    </row>
    <row r="154" spans="7:21">
      <c r="G154" s="36"/>
      <c r="H154" s="36"/>
      <c r="I154" s="36"/>
      <c r="J154" s="36"/>
      <c r="K154" s="36"/>
      <c r="L154" s="36"/>
      <c r="M154" s="36"/>
      <c r="N154" s="36"/>
      <c r="O154" s="36"/>
      <c r="P154" s="36"/>
      <c r="Q154" s="36"/>
      <c r="R154" s="36"/>
      <c r="S154" s="36"/>
      <c r="T154" s="36"/>
      <c r="U154" s="36"/>
    </row>
    <row r="155" spans="7:21">
      <c r="G155" s="36"/>
      <c r="H155" s="36"/>
      <c r="I155" s="36"/>
      <c r="J155" s="36"/>
      <c r="K155" s="36"/>
      <c r="L155" s="36"/>
      <c r="M155" s="36"/>
      <c r="N155" s="36"/>
      <c r="O155" s="36"/>
      <c r="P155" s="36"/>
      <c r="Q155" s="36"/>
      <c r="R155" s="36"/>
      <c r="S155" s="36"/>
      <c r="T155" s="36"/>
      <c r="U155" s="36"/>
    </row>
    <row r="156" spans="7:21">
      <c r="G156" s="36"/>
      <c r="H156" s="36"/>
      <c r="I156" s="36"/>
      <c r="J156" s="36"/>
      <c r="K156" s="36"/>
      <c r="L156" s="36"/>
      <c r="M156" s="36"/>
      <c r="N156" s="36"/>
      <c r="O156" s="36"/>
      <c r="P156" s="36"/>
      <c r="Q156" s="36"/>
      <c r="R156" s="36"/>
      <c r="S156" s="36"/>
      <c r="T156" s="36"/>
      <c r="U156" s="36"/>
    </row>
    <row r="157" spans="7:21">
      <c r="G157" s="36"/>
      <c r="H157" s="36"/>
      <c r="I157" s="36"/>
      <c r="J157" s="36"/>
      <c r="K157" s="36"/>
      <c r="L157" s="36"/>
      <c r="M157" s="36"/>
      <c r="N157" s="36"/>
      <c r="O157" s="36"/>
      <c r="P157" s="36"/>
      <c r="Q157" s="36"/>
      <c r="R157" s="36"/>
      <c r="S157" s="36"/>
      <c r="T157" s="36"/>
      <c r="U157" s="36"/>
    </row>
    <row r="158" spans="7:21">
      <c r="G158" s="36"/>
      <c r="H158" s="36"/>
      <c r="I158" s="36"/>
      <c r="J158" s="36"/>
      <c r="K158" s="36"/>
      <c r="L158" s="36"/>
      <c r="M158" s="36"/>
      <c r="N158" s="36"/>
      <c r="O158" s="36"/>
      <c r="P158" s="36"/>
      <c r="Q158" s="36"/>
      <c r="R158" s="36"/>
      <c r="S158" s="36"/>
      <c r="T158" s="36"/>
      <c r="U158" s="36"/>
    </row>
    <row r="159" spans="7:21">
      <c r="G159" s="36"/>
      <c r="H159" s="36"/>
      <c r="I159" s="36"/>
      <c r="J159" s="36"/>
      <c r="K159" s="36"/>
      <c r="L159" s="36"/>
      <c r="M159" s="36"/>
      <c r="N159" s="36"/>
      <c r="O159" s="36"/>
      <c r="P159" s="36"/>
      <c r="Q159" s="36"/>
      <c r="R159" s="36"/>
      <c r="S159" s="36"/>
      <c r="T159" s="36"/>
      <c r="U159" s="36"/>
    </row>
    <row r="160" spans="7:21">
      <c r="G160" s="36"/>
      <c r="H160" s="36"/>
      <c r="I160" s="36"/>
      <c r="J160" s="36"/>
      <c r="K160" s="36"/>
      <c r="L160" s="36"/>
      <c r="M160" s="36"/>
      <c r="N160" s="36"/>
      <c r="O160" s="36"/>
      <c r="P160" s="36"/>
      <c r="Q160" s="36"/>
      <c r="R160" s="36"/>
      <c r="S160" s="36"/>
      <c r="T160" s="36"/>
      <c r="U160" s="36"/>
    </row>
    <row r="161" spans="7:21">
      <c r="G161" s="36"/>
      <c r="H161" s="36"/>
      <c r="I161" s="36"/>
      <c r="J161" s="36"/>
      <c r="K161" s="36"/>
      <c r="L161" s="36"/>
      <c r="M161" s="36"/>
      <c r="N161" s="36"/>
      <c r="O161" s="36"/>
      <c r="P161" s="36"/>
      <c r="Q161" s="36"/>
      <c r="R161" s="36"/>
      <c r="S161" s="36"/>
      <c r="T161" s="36"/>
      <c r="U161" s="36"/>
    </row>
    <row r="162" spans="7:21">
      <c r="G162" s="36"/>
      <c r="H162" s="36"/>
      <c r="I162" s="36"/>
      <c r="J162" s="36"/>
      <c r="K162" s="36"/>
      <c r="L162" s="36"/>
      <c r="M162" s="36"/>
      <c r="N162" s="36"/>
      <c r="O162" s="36"/>
      <c r="P162" s="36"/>
      <c r="Q162" s="36"/>
      <c r="R162" s="36"/>
      <c r="S162" s="36"/>
      <c r="T162" s="36"/>
      <c r="U162" s="36"/>
    </row>
    <row r="163" spans="7:21">
      <c r="G163" s="36"/>
      <c r="H163" s="36"/>
      <c r="I163" s="36"/>
      <c r="J163" s="36"/>
      <c r="K163" s="36"/>
      <c r="L163" s="36"/>
      <c r="M163" s="36"/>
      <c r="N163" s="36"/>
      <c r="O163" s="36"/>
      <c r="P163" s="36"/>
      <c r="Q163" s="36"/>
      <c r="R163" s="36"/>
      <c r="S163" s="36"/>
      <c r="T163" s="36"/>
      <c r="U163" s="36"/>
    </row>
    <row r="164" spans="7:21">
      <c r="G164" s="36"/>
      <c r="H164" s="36"/>
      <c r="I164" s="36"/>
      <c r="J164" s="36"/>
      <c r="K164" s="36"/>
      <c r="L164" s="36"/>
      <c r="M164" s="36"/>
      <c r="N164" s="36"/>
      <c r="O164" s="36"/>
      <c r="P164" s="36"/>
      <c r="Q164" s="36"/>
      <c r="R164" s="36"/>
      <c r="S164" s="36"/>
      <c r="T164" s="36"/>
      <c r="U164" s="36"/>
    </row>
    <row r="165" spans="7:21">
      <c r="G165" s="36"/>
      <c r="H165" s="36"/>
      <c r="I165" s="36"/>
      <c r="J165" s="36"/>
      <c r="K165" s="36"/>
      <c r="L165" s="36"/>
      <c r="M165" s="36"/>
      <c r="N165" s="36"/>
      <c r="O165" s="36"/>
      <c r="P165" s="36"/>
      <c r="Q165" s="36"/>
      <c r="R165" s="36"/>
      <c r="S165" s="36"/>
      <c r="T165" s="36"/>
      <c r="U165" s="36"/>
    </row>
    <row r="166" spans="7:21">
      <c r="G166" s="36"/>
      <c r="H166" s="36"/>
      <c r="I166" s="36"/>
      <c r="J166" s="36"/>
      <c r="K166" s="36"/>
      <c r="L166" s="36"/>
      <c r="M166" s="36"/>
      <c r="N166" s="36"/>
      <c r="O166" s="36"/>
      <c r="P166" s="36"/>
      <c r="Q166" s="36"/>
      <c r="R166" s="36"/>
      <c r="S166" s="36"/>
      <c r="T166" s="36"/>
      <c r="U166" s="36"/>
    </row>
    <row r="167" spans="7:21">
      <c r="G167" s="36"/>
      <c r="H167" s="36"/>
      <c r="I167" s="36"/>
      <c r="J167" s="36"/>
      <c r="K167" s="36"/>
      <c r="L167" s="36"/>
      <c r="M167" s="36"/>
      <c r="N167" s="36"/>
      <c r="O167" s="36"/>
      <c r="P167" s="36"/>
      <c r="Q167" s="36"/>
      <c r="R167" s="36"/>
      <c r="S167" s="36"/>
      <c r="T167" s="36"/>
      <c r="U167" s="36"/>
    </row>
    <row r="168" spans="7:21">
      <c r="G168" s="36"/>
      <c r="H168" s="36"/>
      <c r="I168" s="36"/>
      <c r="J168" s="36"/>
      <c r="K168" s="36"/>
      <c r="L168" s="36"/>
      <c r="M168" s="36"/>
      <c r="N168" s="36"/>
      <c r="O168" s="36"/>
      <c r="P168" s="36"/>
      <c r="Q168" s="36"/>
      <c r="R168" s="36"/>
      <c r="S168" s="36"/>
      <c r="T168" s="36"/>
      <c r="U168" s="36"/>
    </row>
    <row r="169" spans="7:21">
      <c r="G169" s="36"/>
      <c r="H169" s="36"/>
      <c r="I169" s="36"/>
      <c r="J169" s="36"/>
      <c r="K169" s="36"/>
      <c r="L169" s="36"/>
      <c r="M169" s="36"/>
      <c r="N169" s="36"/>
      <c r="O169" s="36"/>
      <c r="P169" s="36"/>
      <c r="Q169" s="36"/>
      <c r="R169" s="36"/>
      <c r="S169" s="36"/>
      <c r="T169" s="36"/>
      <c r="U169" s="36"/>
    </row>
    <row r="170" spans="7:21">
      <c r="G170" s="36"/>
      <c r="H170" s="36"/>
      <c r="I170" s="36"/>
      <c r="J170" s="36"/>
      <c r="K170" s="36"/>
      <c r="L170" s="36"/>
      <c r="M170" s="36"/>
      <c r="N170" s="36"/>
      <c r="O170" s="36"/>
      <c r="P170" s="36"/>
      <c r="Q170" s="36"/>
      <c r="R170" s="36"/>
      <c r="S170" s="36"/>
      <c r="T170" s="36"/>
      <c r="U170" s="36"/>
    </row>
    <row r="171" spans="7:21">
      <c r="G171" s="36"/>
      <c r="H171" s="36"/>
      <c r="I171" s="36"/>
      <c r="J171" s="36"/>
      <c r="K171" s="36"/>
      <c r="L171" s="36"/>
      <c r="M171" s="36"/>
      <c r="N171" s="36"/>
      <c r="O171" s="36"/>
      <c r="P171" s="36"/>
      <c r="Q171" s="36"/>
      <c r="R171" s="36"/>
      <c r="S171" s="36"/>
      <c r="T171" s="36"/>
      <c r="U171" s="36"/>
    </row>
    <row r="172" spans="7:21">
      <c r="G172" s="36"/>
      <c r="H172" s="36"/>
      <c r="I172" s="36"/>
      <c r="J172" s="36"/>
      <c r="K172" s="36"/>
      <c r="L172" s="36"/>
      <c r="M172" s="36"/>
      <c r="N172" s="36"/>
      <c r="O172" s="36"/>
      <c r="P172" s="36"/>
      <c r="Q172" s="36"/>
      <c r="R172" s="36"/>
      <c r="S172" s="36"/>
      <c r="T172" s="36"/>
      <c r="U172" s="36"/>
    </row>
    <row r="173" spans="7:21">
      <c r="G173" s="36"/>
      <c r="H173" s="36"/>
      <c r="I173" s="36"/>
      <c r="J173" s="36"/>
      <c r="K173" s="36"/>
      <c r="L173" s="36"/>
      <c r="M173" s="36"/>
      <c r="N173" s="36"/>
      <c r="O173" s="36"/>
      <c r="P173" s="36"/>
      <c r="Q173" s="36"/>
      <c r="R173" s="36"/>
      <c r="S173" s="36"/>
      <c r="T173" s="36"/>
      <c r="U173" s="36"/>
    </row>
    <row r="174" spans="7:21">
      <c r="G174" s="36"/>
      <c r="H174" s="36"/>
      <c r="I174" s="36"/>
      <c r="J174" s="36"/>
      <c r="K174" s="36"/>
      <c r="L174" s="36"/>
      <c r="M174" s="36"/>
      <c r="N174" s="36"/>
      <c r="O174" s="36"/>
      <c r="P174" s="36"/>
      <c r="Q174" s="36"/>
      <c r="R174" s="36"/>
      <c r="S174" s="36"/>
      <c r="T174" s="36"/>
      <c r="U174" s="36"/>
    </row>
    <row r="175" spans="7:21">
      <c r="G175" s="36"/>
      <c r="H175" s="36"/>
      <c r="I175" s="36"/>
      <c r="J175" s="36"/>
      <c r="K175" s="36"/>
      <c r="L175" s="36"/>
      <c r="M175" s="36"/>
      <c r="N175" s="36"/>
      <c r="O175" s="36"/>
      <c r="P175" s="36"/>
      <c r="Q175" s="36"/>
      <c r="R175" s="36"/>
      <c r="S175" s="36"/>
      <c r="T175" s="36"/>
      <c r="U175" s="36"/>
    </row>
    <row r="176" spans="7:21">
      <c r="G176" s="36"/>
      <c r="H176" s="36"/>
      <c r="I176" s="36"/>
      <c r="J176" s="36"/>
      <c r="K176" s="36"/>
      <c r="L176" s="36"/>
      <c r="M176" s="36"/>
      <c r="N176" s="36"/>
      <c r="O176" s="36"/>
      <c r="P176" s="36"/>
      <c r="Q176" s="36"/>
      <c r="R176" s="36"/>
      <c r="S176" s="36"/>
      <c r="T176" s="36"/>
      <c r="U176" s="36"/>
    </row>
    <row r="177" spans="7:21">
      <c r="G177" s="36"/>
      <c r="H177" s="36"/>
      <c r="I177" s="36"/>
      <c r="J177" s="36"/>
      <c r="K177" s="36"/>
      <c r="L177" s="36"/>
      <c r="M177" s="36"/>
      <c r="N177" s="36"/>
      <c r="O177" s="36"/>
      <c r="P177" s="36"/>
      <c r="Q177" s="36"/>
      <c r="R177" s="36"/>
      <c r="S177" s="36"/>
      <c r="T177" s="36"/>
      <c r="U177" s="36"/>
    </row>
    <row r="178" spans="7:21">
      <c r="G178" s="36"/>
      <c r="H178" s="36"/>
      <c r="I178" s="36"/>
      <c r="J178" s="36"/>
      <c r="K178" s="36"/>
      <c r="L178" s="36"/>
      <c r="M178" s="36"/>
      <c r="N178" s="36"/>
      <c r="O178" s="36"/>
      <c r="P178" s="36"/>
      <c r="Q178" s="36"/>
      <c r="R178" s="36"/>
      <c r="S178" s="36"/>
      <c r="T178" s="36"/>
      <c r="U178" s="36"/>
    </row>
    <row r="179" spans="7:21">
      <c r="G179" s="36"/>
      <c r="H179" s="36"/>
      <c r="I179" s="36"/>
      <c r="J179" s="36"/>
      <c r="K179" s="36"/>
      <c r="L179" s="36"/>
      <c r="M179" s="36"/>
      <c r="N179" s="36"/>
      <c r="O179" s="36"/>
      <c r="P179" s="36"/>
      <c r="Q179" s="36"/>
      <c r="R179" s="36"/>
      <c r="S179" s="36"/>
      <c r="T179" s="36"/>
      <c r="U179" s="36"/>
    </row>
    <row r="180" spans="7:21">
      <c r="G180" s="36"/>
      <c r="H180" s="36"/>
      <c r="I180" s="36"/>
      <c r="J180" s="36"/>
      <c r="K180" s="36"/>
      <c r="L180" s="36"/>
      <c r="M180" s="36"/>
      <c r="N180" s="36"/>
      <c r="O180" s="36"/>
      <c r="P180" s="36"/>
      <c r="Q180" s="36"/>
      <c r="R180" s="36"/>
      <c r="S180" s="36"/>
      <c r="T180" s="36"/>
      <c r="U180" s="36"/>
    </row>
    <row r="181" spans="7:21">
      <c r="G181" s="36"/>
      <c r="H181" s="36"/>
      <c r="I181" s="36"/>
      <c r="J181" s="36"/>
      <c r="K181" s="36"/>
      <c r="L181" s="36"/>
      <c r="M181" s="36"/>
      <c r="N181" s="36"/>
      <c r="O181" s="36"/>
      <c r="P181" s="36"/>
      <c r="Q181" s="36"/>
      <c r="R181" s="36"/>
      <c r="S181" s="36"/>
      <c r="T181" s="36"/>
      <c r="U181" s="36"/>
    </row>
    <row r="182" spans="7:21">
      <c r="G182" s="36"/>
      <c r="H182" s="36"/>
      <c r="I182" s="36"/>
      <c r="J182" s="36"/>
      <c r="K182" s="36"/>
      <c r="L182" s="36"/>
      <c r="M182" s="36"/>
      <c r="N182" s="36"/>
      <c r="O182" s="36"/>
      <c r="P182" s="36"/>
      <c r="Q182" s="36"/>
      <c r="R182" s="36"/>
      <c r="S182" s="36"/>
      <c r="T182" s="36"/>
      <c r="U182" s="36"/>
    </row>
    <row r="183" spans="7:21">
      <c r="G183" s="36"/>
      <c r="H183" s="36"/>
      <c r="I183" s="36"/>
      <c r="J183" s="36"/>
      <c r="K183" s="36"/>
      <c r="L183" s="36"/>
      <c r="M183" s="36"/>
      <c r="N183" s="36"/>
      <c r="O183" s="36"/>
      <c r="P183" s="36"/>
      <c r="Q183" s="36"/>
      <c r="R183" s="36"/>
      <c r="S183" s="36"/>
      <c r="T183" s="36"/>
      <c r="U183" s="36"/>
    </row>
    <row r="184" spans="7:21">
      <c r="G184" s="36"/>
      <c r="H184" s="36"/>
      <c r="I184" s="36"/>
      <c r="J184" s="36"/>
      <c r="K184" s="36"/>
      <c r="L184" s="36"/>
      <c r="M184" s="36"/>
      <c r="N184" s="36"/>
      <c r="O184" s="36"/>
      <c r="P184" s="36"/>
      <c r="Q184" s="36"/>
      <c r="R184" s="36"/>
      <c r="S184" s="36"/>
      <c r="T184" s="36"/>
      <c r="U184" s="36"/>
    </row>
    <row r="185" spans="7:21">
      <c r="G185" s="36"/>
      <c r="H185" s="36"/>
      <c r="I185" s="36"/>
      <c r="J185" s="36"/>
      <c r="K185" s="36"/>
      <c r="L185" s="36"/>
      <c r="M185" s="36"/>
      <c r="N185" s="36"/>
      <c r="O185" s="36"/>
      <c r="P185" s="36"/>
      <c r="Q185" s="36"/>
      <c r="R185" s="36"/>
      <c r="S185" s="36"/>
      <c r="T185" s="36"/>
      <c r="U185" s="36"/>
    </row>
    <row r="186" spans="7:21">
      <c r="G186" s="36"/>
      <c r="H186" s="36"/>
      <c r="I186" s="36"/>
      <c r="J186" s="36"/>
      <c r="K186" s="36"/>
      <c r="L186" s="36"/>
      <c r="M186" s="36"/>
      <c r="N186" s="36"/>
      <c r="O186" s="36"/>
      <c r="P186" s="36"/>
      <c r="Q186" s="36"/>
      <c r="R186" s="36"/>
      <c r="S186" s="36"/>
      <c r="T186" s="36"/>
      <c r="U186" s="36"/>
    </row>
    <row r="187" spans="7:21">
      <c r="G187" s="36"/>
      <c r="H187" s="36"/>
      <c r="I187" s="36"/>
      <c r="J187" s="36"/>
      <c r="K187" s="36"/>
      <c r="L187" s="36"/>
      <c r="M187" s="36"/>
      <c r="N187" s="36"/>
      <c r="O187" s="36"/>
      <c r="P187" s="36"/>
      <c r="Q187" s="36"/>
      <c r="R187" s="36"/>
      <c r="S187" s="36"/>
      <c r="T187" s="36"/>
      <c r="U187" s="36"/>
    </row>
    <row r="188" spans="7:21">
      <c r="G188" s="36"/>
      <c r="H188" s="36"/>
      <c r="I188" s="36"/>
      <c r="J188" s="36"/>
      <c r="K188" s="36"/>
      <c r="L188" s="36"/>
      <c r="M188" s="36"/>
      <c r="N188" s="36"/>
      <c r="O188" s="36"/>
      <c r="P188" s="36"/>
      <c r="Q188" s="36"/>
      <c r="R188" s="36"/>
      <c r="S188" s="36"/>
      <c r="T188" s="36"/>
      <c r="U188" s="36"/>
    </row>
    <row r="189" spans="7:21">
      <c r="G189" s="36"/>
      <c r="H189" s="36"/>
      <c r="I189" s="36"/>
      <c r="J189" s="36"/>
      <c r="K189" s="36"/>
      <c r="L189" s="36"/>
      <c r="M189" s="36"/>
      <c r="N189" s="36"/>
      <c r="O189" s="36"/>
      <c r="P189" s="36"/>
      <c r="Q189" s="36"/>
      <c r="R189" s="36"/>
      <c r="S189" s="36"/>
      <c r="T189" s="36"/>
      <c r="U189" s="36"/>
    </row>
    <row r="190" spans="7:21">
      <c r="G190" s="36"/>
      <c r="H190" s="36"/>
      <c r="I190" s="36"/>
      <c r="J190" s="36"/>
      <c r="K190" s="36"/>
      <c r="L190" s="36"/>
      <c r="M190" s="36"/>
      <c r="N190" s="36"/>
      <c r="O190" s="36"/>
      <c r="P190" s="36"/>
      <c r="Q190" s="36"/>
      <c r="R190" s="36"/>
      <c r="S190" s="36"/>
      <c r="T190" s="36"/>
      <c r="U190" s="36"/>
    </row>
    <row r="191" spans="7:21">
      <c r="G191" s="36"/>
      <c r="H191" s="36"/>
      <c r="I191" s="36"/>
      <c r="J191" s="36"/>
      <c r="K191" s="36"/>
      <c r="L191" s="36"/>
      <c r="M191" s="36"/>
      <c r="N191" s="36"/>
      <c r="O191" s="36"/>
      <c r="P191" s="36"/>
      <c r="Q191" s="36"/>
      <c r="R191" s="36"/>
      <c r="S191" s="36"/>
      <c r="T191" s="36"/>
      <c r="U191" s="36"/>
    </row>
    <row r="192" spans="7:21">
      <c r="G192" s="36"/>
      <c r="H192" s="36"/>
      <c r="I192" s="36"/>
      <c r="J192" s="36"/>
      <c r="K192" s="36"/>
      <c r="L192" s="36"/>
      <c r="M192" s="36"/>
      <c r="N192" s="36"/>
      <c r="O192" s="36"/>
      <c r="P192" s="36"/>
      <c r="Q192" s="36"/>
      <c r="R192" s="36"/>
      <c r="S192" s="36"/>
      <c r="T192" s="36"/>
      <c r="U192" s="36"/>
    </row>
    <row r="193" spans="7:21">
      <c r="G193" s="36"/>
      <c r="H193" s="36"/>
      <c r="I193" s="36"/>
      <c r="J193" s="36"/>
      <c r="K193" s="36"/>
      <c r="L193" s="36"/>
      <c r="M193" s="36"/>
      <c r="N193" s="36"/>
      <c r="O193" s="36"/>
      <c r="P193" s="36"/>
      <c r="Q193" s="36"/>
      <c r="R193" s="36"/>
      <c r="S193" s="36"/>
      <c r="T193" s="36"/>
      <c r="U193" s="36"/>
    </row>
    <row r="194" spans="7:21">
      <c r="G194" s="36"/>
      <c r="H194" s="36"/>
      <c r="I194" s="36"/>
      <c r="J194" s="36"/>
      <c r="K194" s="36"/>
      <c r="L194" s="36"/>
      <c r="M194" s="36"/>
      <c r="N194" s="36"/>
      <c r="O194" s="36"/>
      <c r="P194" s="36"/>
      <c r="Q194" s="36"/>
      <c r="R194" s="36"/>
      <c r="S194" s="36"/>
      <c r="T194" s="36"/>
      <c r="U194" s="36"/>
    </row>
    <row r="195" spans="7:21">
      <c r="G195" s="36"/>
      <c r="H195" s="36"/>
      <c r="I195" s="36"/>
      <c r="J195" s="36"/>
      <c r="K195" s="36"/>
      <c r="L195" s="36"/>
      <c r="M195" s="36"/>
      <c r="N195" s="36"/>
      <c r="O195" s="36"/>
      <c r="P195" s="36"/>
      <c r="Q195" s="36"/>
      <c r="R195" s="36"/>
      <c r="S195" s="36"/>
      <c r="T195" s="36"/>
      <c r="U195" s="36"/>
    </row>
    <row r="196" spans="7:21">
      <c r="G196" s="36"/>
      <c r="H196" s="36"/>
      <c r="I196" s="36"/>
      <c r="J196" s="36"/>
      <c r="K196" s="36"/>
      <c r="L196" s="36"/>
      <c r="M196" s="36"/>
      <c r="N196" s="36"/>
      <c r="O196" s="36"/>
      <c r="P196" s="36"/>
      <c r="Q196" s="36"/>
      <c r="R196" s="36"/>
      <c r="S196" s="36"/>
      <c r="T196" s="36"/>
      <c r="U196" s="36"/>
    </row>
    <row r="197" spans="7:21">
      <c r="G197" s="36"/>
      <c r="H197" s="36"/>
      <c r="I197" s="36"/>
      <c r="J197" s="36"/>
      <c r="K197" s="36"/>
      <c r="L197" s="36"/>
      <c r="M197" s="36"/>
      <c r="N197" s="36"/>
      <c r="O197" s="36"/>
      <c r="P197" s="36"/>
      <c r="Q197" s="36"/>
      <c r="R197" s="36"/>
      <c r="S197" s="36"/>
      <c r="T197" s="36"/>
      <c r="U197" s="36"/>
    </row>
    <row r="198" spans="7:21">
      <c r="G198" s="36"/>
      <c r="H198" s="36"/>
      <c r="I198" s="36"/>
      <c r="J198" s="36"/>
      <c r="K198" s="36"/>
      <c r="L198" s="36"/>
      <c r="M198" s="36"/>
      <c r="N198" s="36"/>
      <c r="O198" s="36"/>
      <c r="P198" s="36"/>
      <c r="Q198" s="36"/>
      <c r="R198" s="36"/>
      <c r="S198" s="36"/>
      <c r="T198" s="36"/>
      <c r="U198" s="36"/>
    </row>
    <row r="199" spans="7:21">
      <c r="G199" s="36"/>
      <c r="H199" s="36"/>
      <c r="I199" s="36"/>
      <c r="J199" s="36"/>
      <c r="K199" s="36"/>
      <c r="L199" s="36"/>
      <c r="M199" s="36"/>
      <c r="N199" s="36"/>
      <c r="O199" s="36"/>
      <c r="P199" s="36"/>
      <c r="Q199" s="36"/>
      <c r="R199" s="36"/>
      <c r="S199" s="36"/>
      <c r="T199" s="36"/>
      <c r="U199" s="36"/>
    </row>
    <row r="200" spans="7:21">
      <c r="G200" s="36"/>
      <c r="H200" s="36"/>
      <c r="I200" s="36"/>
      <c r="J200" s="36"/>
      <c r="K200" s="36"/>
      <c r="L200" s="36"/>
      <c r="M200" s="36"/>
      <c r="N200" s="36"/>
      <c r="O200" s="36"/>
      <c r="P200" s="36"/>
      <c r="Q200" s="36"/>
      <c r="R200" s="36"/>
      <c r="S200" s="36"/>
      <c r="T200" s="36"/>
      <c r="U200" s="36"/>
    </row>
    <row r="201" spans="7:21">
      <c r="H201" s="37"/>
      <c r="I201" s="37"/>
      <c r="J201" s="37"/>
      <c r="K201" s="37"/>
      <c r="L201" s="37"/>
      <c r="M201" s="37"/>
      <c r="N201" s="37"/>
      <c r="O201" s="37"/>
      <c r="P201" s="37"/>
      <c r="Q201" s="37"/>
      <c r="R201" s="37"/>
      <c r="S201" s="37"/>
      <c r="T201" s="37"/>
      <c r="U201" s="37"/>
    </row>
    <row r="202" spans="7:21">
      <c r="H202" s="37"/>
      <c r="I202" s="37"/>
      <c r="J202" s="37"/>
      <c r="K202" s="37"/>
      <c r="L202" s="37"/>
      <c r="M202" s="37"/>
      <c r="N202" s="37"/>
      <c r="O202" s="37"/>
      <c r="P202" s="37"/>
      <c r="Q202" s="37"/>
      <c r="R202" s="37"/>
      <c r="S202" s="37"/>
      <c r="T202" s="37"/>
      <c r="U202" s="37"/>
    </row>
    <row r="203" spans="7:21">
      <c r="H203" s="37"/>
      <c r="I203" s="37"/>
      <c r="J203" s="37"/>
      <c r="K203" s="37"/>
      <c r="L203" s="37"/>
      <c r="M203" s="37"/>
      <c r="N203" s="37"/>
      <c r="O203" s="37"/>
      <c r="P203" s="37"/>
      <c r="Q203" s="37"/>
      <c r="R203" s="37"/>
      <c r="S203" s="37"/>
      <c r="T203" s="37"/>
      <c r="U203" s="37"/>
    </row>
    <row r="204" spans="7:21">
      <c r="H204" s="37"/>
      <c r="I204" s="37"/>
      <c r="J204" s="37"/>
      <c r="K204" s="37"/>
      <c r="L204" s="37"/>
      <c r="M204" s="37"/>
      <c r="N204" s="37"/>
      <c r="O204" s="37"/>
      <c r="P204" s="37"/>
      <c r="Q204" s="37"/>
      <c r="R204" s="37"/>
      <c r="S204" s="37"/>
      <c r="T204" s="37"/>
      <c r="U204" s="37"/>
    </row>
    <row r="205" spans="7:21">
      <c r="H205" s="37"/>
      <c r="I205" s="37"/>
      <c r="J205" s="37"/>
      <c r="K205" s="37"/>
      <c r="L205" s="37"/>
      <c r="M205" s="37"/>
      <c r="N205" s="37"/>
      <c r="O205" s="37"/>
      <c r="P205" s="37"/>
      <c r="Q205" s="37"/>
      <c r="R205" s="37"/>
      <c r="S205" s="37"/>
      <c r="T205" s="37"/>
      <c r="U205" s="37"/>
    </row>
    <row r="206" spans="7:21">
      <c r="H206" s="37"/>
      <c r="I206" s="37"/>
      <c r="J206" s="37"/>
      <c r="K206" s="37"/>
      <c r="L206" s="37"/>
      <c r="M206" s="37"/>
      <c r="N206" s="37"/>
      <c r="O206" s="37"/>
      <c r="P206" s="37"/>
      <c r="Q206" s="37"/>
      <c r="R206" s="37"/>
      <c r="S206" s="37"/>
      <c r="T206" s="37"/>
      <c r="U206" s="37"/>
    </row>
    <row r="207" spans="7:21">
      <c r="H207" s="37"/>
      <c r="I207" s="37"/>
      <c r="J207" s="37"/>
      <c r="K207" s="37"/>
      <c r="L207" s="37"/>
      <c r="M207" s="37"/>
      <c r="N207" s="37"/>
      <c r="O207" s="37"/>
      <c r="P207" s="37"/>
      <c r="Q207" s="37"/>
      <c r="R207" s="37"/>
      <c r="S207" s="37"/>
      <c r="T207" s="37"/>
      <c r="U207" s="37"/>
    </row>
    <row r="208" spans="7:21">
      <c r="H208" s="37"/>
      <c r="I208" s="37"/>
      <c r="J208" s="37"/>
      <c r="K208" s="37"/>
      <c r="L208" s="37"/>
      <c r="M208" s="37"/>
      <c r="N208" s="37"/>
      <c r="O208" s="37"/>
      <c r="P208" s="37"/>
      <c r="Q208" s="37"/>
      <c r="R208" s="37"/>
      <c r="S208" s="37"/>
      <c r="T208" s="37"/>
      <c r="U208" s="37"/>
    </row>
    <row r="209" spans="8:21">
      <c r="H209" s="37"/>
      <c r="I209" s="37"/>
      <c r="J209" s="37"/>
      <c r="K209" s="37"/>
      <c r="L209" s="37"/>
      <c r="M209" s="37"/>
      <c r="N209" s="37"/>
      <c r="O209" s="37"/>
      <c r="P209" s="37"/>
      <c r="Q209" s="37"/>
      <c r="R209" s="37"/>
      <c r="S209" s="37"/>
      <c r="T209" s="37"/>
      <c r="U209" s="37"/>
    </row>
    <row r="210" spans="8:21">
      <c r="H210" s="37"/>
      <c r="I210" s="37"/>
      <c r="J210" s="37"/>
      <c r="K210" s="37"/>
      <c r="L210" s="37"/>
      <c r="M210" s="37"/>
      <c r="N210" s="37"/>
      <c r="O210" s="37"/>
      <c r="P210" s="37"/>
      <c r="Q210" s="37"/>
      <c r="R210" s="37"/>
      <c r="S210" s="37"/>
      <c r="T210" s="37"/>
      <c r="U210" s="37"/>
    </row>
    <row r="211" spans="8:21">
      <c r="H211" s="37"/>
      <c r="I211" s="37"/>
      <c r="J211" s="37"/>
      <c r="K211" s="37"/>
      <c r="L211" s="37"/>
      <c r="M211" s="37"/>
      <c r="N211" s="37"/>
      <c r="O211" s="37"/>
      <c r="P211" s="37"/>
      <c r="Q211" s="37"/>
      <c r="R211" s="37"/>
      <c r="S211" s="37"/>
      <c r="T211" s="37"/>
      <c r="U211" s="37"/>
    </row>
    <row r="212" spans="8:21">
      <c r="H212" s="37"/>
      <c r="I212" s="37"/>
      <c r="J212" s="37"/>
      <c r="K212" s="37"/>
      <c r="L212" s="37"/>
      <c r="M212" s="37"/>
      <c r="N212" s="37"/>
      <c r="O212" s="37"/>
      <c r="P212" s="37"/>
      <c r="Q212" s="37"/>
      <c r="R212" s="37"/>
      <c r="S212" s="37"/>
      <c r="T212" s="37"/>
      <c r="U212" s="37"/>
    </row>
    <row r="213" spans="8:21">
      <c r="H213" s="37"/>
      <c r="I213" s="37"/>
      <c r="J213" s="37"/>
      <c r="K213" s="37"/>
      <c r="L213" s="37"/>
      <c r="M213" s="37"/>
      <c r="N213" s="37"/>
      <c r="O213" s="37"/>
      <c r="P213" s="37"/>
      <c r="Q213" s="37"/>
      <c r="R213" s="37"/>
      <c r="S213" s="37"/>
      <c r="T213" s="37"/>
      <c r="U213" s="37"/>
    </row>
    <row r="214" spans="8:21">
      <c r="H214" s="37"/>
      <c r="I214" s="37"/>
      <c r="J214" s="37"/>
      <c r="K214" s="37"/>
      <c r="L214" s="37"/>
      <c r="M214" s="37"/>
      <c r="N214" s="37"/>
      <c r="O214" s="37"/>
      <c r="P214" s="37"/>
      <c r="Q214" s="37"/>
      <c r="R214" s="37"/>
      <c r="S214" s="37"/>
      <c r="T214" s="37"/>
      <c r="U214" s="37"/>
    </row>
    <row r="215" spans="8:21">
      <c r="H215" s="37"/>
      <c r="I215" s="37"/>
      <c r="J215" s="37"/>
      <c r="K215" s="37"/>
      <c r="L215" s="37"/>
      <c r="M215" s="37"/>
      <c r="N215" s="37"/>
      <c r="O215" s="37"/>
      <c r="P215" s="37"/>
      <c r="Q215" s="37"/>
      <c r="R215" s="37"/>
      <c r="S215" s="37"/>
      <c r="T215" s="37"/>
      <c r="U215" s="37"/>
    </row>
    <row r="216" spans="8:21">
      <c r="H216" s="37"/>
      <c r="I216" s="37"/>
      <c r="J216" s="37"/>
      <c r="K216" s="37"/>
      <c r="L216" s="37"/>
      <c r="M216" s="37"/>
      <c r="N216" s="37"/>
      <c r="O216" s="37"/>
      <c r="P216" s="37"/>
      <c r="Q216" s="37"/>
      <c r="R216" s="37"/>
      <c r="S216" s="37"/>
      <c r="T216" s="37"/>
      <c r="U216" s="37"/>
    </row>
    <row r="217" spans="8:21">
      <c r="H217" s="37"/>
      <c r="I217" s="37"/>
      <c r="J217" s="37"/>
      <c r="K217" s="37"/>
      <c r="L217" s="37"/>
      <c r="M217" s="37"/>
      <c r="N217" s="37"/>
      <c r="O217" s="37"/>
      <c r="P217" s="37"/>
      <c r="Q217" s="37"/>
      <c r="R217" s="37"/>
      <c r="S217" s="37"/>
      <c r="T217" s="37"/>
      <c r="U217" s="37"/>
    </row>
  </sheetData>
  <phoneticPr fontId="0" type="noConversion"/>
  <pageMargins left="0.98425196850393704" right="0.19685039370078741" top="0.19685039370078741" bottom="0.19685039370078741" header="0" footer="0.19685039370078741"/>
  <pageSetup paperSize="9" orientation="portrait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5</vt:i4>
      </vt:variant>
    </vt:vector>
  </HeadingPairs>
  <TitlesOfParts>
    <vt:vector size="8" baseType="lpstr">
      <vt:lpstr>Sheet1</vt:lpstr>
      <vt:lpstr>Sheet2</vt:lpstr>
      <vt:lpstr>Sheet3</vt:lpstr>
      <vt:lpstr>alfa</vt:lpstr>
      <vt:lpstr>D</vt:lpstr>
      <vt:lpstr>dt</vt:lpstr>
      <vt:lpstr>dx</vt:lpstr>
      <vt:lpstr>w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Zoran</dc:creator>
  <cp:lastModifiedBy>Aca</cp:lastModifiedBy>
  <cp:lastPrinted>2009-05-26T18:17:39Z</cp:lastPrinted>
  <dcterms:created xsi:type="dcterms:W3CDTF">2009-05-20T16:11:16Z</dcterms:created>
  <dcterms:modified xsi:type="dcterms:W3CDTF">2009-05-26T18:18:05Z</dcterms:modified>
</cp:coreProperties>
</file>